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4 r\Uchwały do RIO - Legislator\Uchwała z załacznikami z sesji w dniu 07.06.2024 r\"/>
    </mc:Choice>
  </mc:AlternateContent>
  <xr:revisionPtr revIDLastSave="0" documentId="8_{C7ACE07E-6B8A-4129-A290-7BCDFB0034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. nr 4" sheetId="1" r:id="rId1"/>
  </sheets>
  <definedNames>
    <definedName name="_xlnm.Print_Area" localSheetId="0">'zał. nr 4'!$A$1:$G$185</definedName>
  </definedNames>
  <calcPr calcId="191029"/>
</workbook>
</file>

<file path=xl/calcChain.xml><?xml version="1.0" encoding="utf-8"?>
<calcChain xmlns="http://schemas.openxmlformats.org/spreadsheetml/2006/main">
  <c r="E149" i="1" l="1"/>
  <c r="E148" i="1" s="1"/>
  <c r="G153" i="1"/>
  <c r="G152" i="1"/>
  <c r="G151" i="1"/>
  <c r="G150" i="1"/>
  <c r="F149" i="1"/>
  <c r="F148" i="1" s="1"/>
  <c r="G148" i="1" l="1"/>
  <c r="G149" i="1"/>
  <c r="G32" i="1" l="1"/>
  <c r="F31" i="1"/>
  <c r="F30" i="1" s="1"/>
  <c r="E31" i="1"/>
  <c r="E30" i="1"/>
  <c r="G108" i="1"/>
  <c r="F107" i="1"/>
  <c r="F106" i="1" s="1"/>
  <c r="E107" i="1"/>
  <c r="E106" i="1" s="1"/>
  <c r="G112" i="1"/>
  <c r="F97" i="1"/>
  <c r="E97" i="1"/>
  <c r="G98" i="1"/>
  <c r="G31" i="1" l="1"/>
  <c r="G30" i="1"/>
  <c r="G97" i="1"/>
  <c r="G111" i="1"/>
  <c r="G103" i="1"/>
  <c r="E155" i="1"/>
  <c r="G99" i="1"/>
  <c r="F96" i="1"/>
  <c r="E96" i="1"/>
  <c r="G105" i="1"/>
  <c r="G104" i="1"/>
  <c r="G102" i="1"/>
  <c r="G101" i="1"/>
  <c r="G100" i="1"/>
  <c r="G40" i="1"/>
  <c r="G23" i="1"/>
  <c r="F22" i="1"/>
  <c r="F21" i="1" s="1"/>
  <c r="E22" i="1"/>
  <c r="E25" i="1"/>
  <c r="E24" i="1" s="1"/>
  <c r="F25" i="1"/>
  <c r="F24" i="1" s="1"/>
  <c r="G26" i="1"/>
  <c r="F174" i="1"/>
  <c r="E174" i="1"/>
  <c r="G175" i="1"/>
  <c r="G173" i="1"/>
  <c r="F172" i="1"/>
  <c r="E172" i="1"/>
  <c r="G142" i="1"/>
  <c r="F141" i="1"/>
  <c r="E141" i="1"/>
  <c r="G143" i="1"/>
  <c r="F115" i="1"/>
  <c r="F114" i="1" s="1"/>
  <c r="E115" i="1"/>
  <c r="G139" i="1"/>
  <c r="G121" i="1"/>
  <c r="F69" i="1"/>
  <c r="E69" i="1"/>
  <c r="G70" i="1"/>
  <c r="F51" i="1"/>
  <c r="F50" i="1" s="1"/>
  <c r="E51" i="1"/>
  <c r="E50" i="1" s="1"/>
  <c r="G52" i="1"/>
  <c r="F39" i="1"/>
  <c r="E39" i="1"/>
  <c r="G9" i="1"/>
  <c r="F8" i="1"/>
  <c r="F7" i="1" s="1"/>
  <c r="E8" i="1"/>
  <c r="E7" i="1" s="1"/>
  <c r="E92" i="1"/>
  <c r="E91" i="1" s="1"/>
  <c r="G128" i="1"/>
  <c r="G113" i="1"/>
  <c r="G110" i="1"/>
  <c r="G109" i="1"/>
  <c r="F62" i="1"/>
  <c r="G90" i="1"/>
  <c r="G87" i="1"/>
  <c r="G20" i="1"/>
  <c r="F19" i="1"/>
  <c r="F18" i="1" s="1"/>
  <c r="E19" i="1"/>
  <c r="E18" i="1" s="1"/>
  <c r="G88" i="1"/>
  <c r="G89" i="1"/>
  <c r="E154" i="1" l="1"/>
  <c r="G22" i="1"/>
  <c r="G96" i="1"/>
  <c r="E21" i="1"/>
  <c r="G21" i="1" s="1"/>
  <c r="G24" i="1"/>
  <c r="G25" i="1"/>
  <c r="G174" i="1"/>
  <c r="G172" i="1"/>
  <c r="G39" i="1"/>
  <c r="G50" i="1"/>
  <c r="G51" i="1"/>
  <c r="G7" i="1"/>
  <c r="G8" i="1"/>
  <c r="G106" i="1"/>
  <c r="G107" i="1"/>
  <c r="G18" i="1"/>
  <c r="G19" i="1"/>
  <c r="F155" i="1"/>
  <c r="F154" i="1" s="1"/>
  <c r="G156" i="1"/>
  <c r="G138" i="1" l="1"/>
  <c r="G158" i="1" l="1"/>
  <c r="G38" i="1"/>
  <c r="F37" i="1"/>
  <c r="E37" i="1"/>
  <c r="G37" i="1" l="1"/>
  <c r="F54" i="1" l="1"/>
  <c r="E54" i="1"/>
  <c r="G60" i="1"/>
  <c r="G154" i="1" l="1"/>
  <c r="G171" i="1"/>
  <c r="G86" i="1"/>
  <c r="G79" i="1"/>
  <c r="E62" i="1"/>
  <c r="G67" i="1"/>
  <c r="E41" i="1"/>
  <c r="E36" i="1" s="1"/>
  <c r="F41" i="1"/>
  <c r="F36" i="1" s="1"/>
  <c r="G42" i="1"/>
  <c r="F28" i="1"/>
  <c r="E28" i="1"/>
  <c r="G36" i="1" l="1"/>
  <c r="G41" i="1"/>
  <c r="G29" i="1" l="1"/>
  <c r="G28" i="1" l="1"/>
  <c r="G178" i="1" l="1"/>
  <c r="G177" i="1" s="1"/>
  <c r="F177" i="1"/>
  <c r="F176" i="1" s="1"/>
  <c r="E177" i="1"/>
  <c r="E176" i="1" s="1"/>
  <c r="G45" i="1"/>
  <c r="F44" i="1"/>
  <c r="F43" i="1" s="1"/>
  <c r="E44" i="1"/>
  <c r="E43" i="1" s="1"/>
  <c r="G44" i="1" l="1"/>
  <c r="G147" i="1" l="1"/>
  <c r="G145" i="1"/>
  <c r="G144" i="1"/>
  <c r="G93" i="1" l="1"/>
  <c r="F92" i="1"/>
  <c r="F91" i="1" s="1"/>
  <c r="G55" i="1" l="1"/>
  <c r="G57" i="1"/>
  <c r="G56" i="1"/>
  <c r="G43" i="1" l="1"/>
  <c r="E114" i="1"/>
  <c r="G114" i="1" s="1"/>
  <c r="F27" i="1" l="1"/>
  <c r="E27" i="1"/>
  <c r="G116" i="1" l="1"/>
  <c r="G117" i="1"/>
  <c r="G118" i="1"/>
  <c r="G119" i="1"/>
  <c r="G120" i="1"/>
  <c r="G122" i="1"/>
  <c r="G123" i="1"/>
  <c r="G124" i="1"/>
  <c r="G125" i="1"/>
  <c r="G126" i="1"/>
  <c r="G127" i="1"/>
  <c r="G129" i="1"/>
  <c r="G130" i="1"/>
  <c r="G131" i="1"/>
  <c r="G132" i="1"/>
  <c r="G133" i="1"/>
  <c r="G134" i="1"/>
  <c r="G135" i="1"/>
  <c r="G136" i="1"/>
  <c r="G137" i="1"/>
  <c r="G14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55" i="1" l="1"/>
  <c r="G115" i="1"/>
  <c r="G141" i="1"/>
  <c r="E140" i="1" l="1"/>
  <c r="G58" i="1"/>
  <c r="G59" i="1"/>
  <c r="G63" i="1"/>
  <c r="G64" i="1"/>
  <c r="G65" i="1"/>
  <c r="G66" i="1"/>
  <c r="G68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94" i="1"/>
  <c r="G95" i="1"/>
  <c r="F53" i="1"/>
  <c r="E53" i="1"/>
  <c r="F34" i="1"/>
  <c r="F33" i="1" s="1"/>
  <c r="F16" i="1"/>
  <c r="F14" i="1"/>
  <c r="G12" i="1"/>
  <c r="G15" i="1"/>
  <c r="G17" i="1"/>
  <c r="G35" i="1"/>
  <c r="F11" i="1"/>
  <c r="F10" i="1" s="1"/>
  <c r="E34" i="1"/>
  <c r="E33" i="1" s="1"/>
  <c r="E16" i="1"/>
  <c r="E14" i="1"/>
  <c r="E11" i="1"/>
  <c r="E10" i="1" s="1"/>
  <c r="G69" i="1" l="1"/>
  <c r="G92" i="1"/>
  <c r="G54" i="1"/>
  <c r="G27" i="1"/>
  <c r="G176" i="1"/>
  <c r="E61" i="1"/>
  <c r="E179" i="1" s="1"/>
  <c r="E13" i="1"/>
  <c r="E46" i="1" s="1"/>
  <c r="G53" i="1"/>
  <c r="G16" i="1"/>
  <c r="G62" i="1"/>
  <c r="G10" i="1"/>
  <c r="G33" i="1"/>
  <c r="G14" i="1"/>
  <c r="F140" i="1"/>
  <c r="G140" i="1" s="1"/>
  <c r="F61" i="1"/>
  <c r="F179" i="1" s="1"/>
  <c r="G11" i="1"/>
  <c r="G34" i="1"/>
  <c r="F13" i="1"/>
  <c r="F46" i="1" s="1"/>
  <c r="G46" i="1" l="1"/>
  <c r="G91" i="1"/>
  <c r="G13" i="1"/>
  <c r="G61" i="1"/>
  <c r="G179" i="1" l="1"/>
</calcChain>
</file>

<file path=xl/sharedStrings.xml><?xml version="1.0" encoding="utf-8"?>
<sst xmlns="http://schemas.openxmlformats.org/spreadsheetml/2006/main" count="356" uniqueCount="141">
  <si>
    <t>Dział</t>
  </si>
  <si>
    <t>Rozdział</t>
  </si>
  <si>
    <t>Paragraf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</si>
  <si>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</si>
  <si>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</si>
  <si>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</si>
  <si>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</si>
  <si>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</si>
  <si>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</si>
  <si>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</si>
  <si>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</si>
  <si>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</si>
  <si>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Zadania z zakresu geodezji i kartografii</t>
  </si>
  <si>
    <t>71015</t>
  </si>
  <si>
    <t>Nadzór budowlany</t>
  </si>
  <si>
    <t>750</t>
  </si>
  <si>
    <t>Administracja publiczna</t>
  </si>
  <si>
    <t>75011</t>
  </si>
  <si>
    <t>Urzędy wojewódzkie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</si>
  <si>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</si>
  <si>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</si>
  <si>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</si>
  <si>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</si>
  <si>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</si>
  <si>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755</t>
  </si>
  <si>
    <t>Wymiar sprawiedliwości</t>
  </si>
  <si>
    <t>75515</t>
  </si>
  <si>
    <t>Nieodpłatna pomoc prawna</t>
  </si>
  <si>
    <t>852</t>
  </si>
  <si>
    <t>Pomoc społeczna</t>
  </si>
  <si>
    <t>85203</t>
  </si>
  <si>
    <t>Ośrodki wsparcia</t>
  </si>
  <si>
    <t>853</t>
  </si>
  <si>
    <t>Pozostałe zadania w zakresie polityki społecznej</t>
  </si>
  <si>
    <t>85321</t>
  </si>
  <si>
    <t>Zespoły do spraw orzekania o niepełnosprawności</t>
  </si>
  <si>
    <t>Razem:</t>
  </si>
  <si>
    <t>Dochody i wydatki związane z realizacją zadań z zakresu administracji rządowej</t>
  </si>
  <si>
    <t>Wyszczególnienie</t>
  </si>
  <si>
    <t>Plan</t>
  </si>
  <si>
    <t>Zakup usług pozostałych</t>
  </si>
  <si>
    <t>4300</t>
  </si>
  <si>
    <t>Zakup materiałów i wyposażenia</t>
  </si>
  <si>
    <t>4210</t>
  </si>
  <si>
    <t>Świadczenia społeczne</t>
  </si>
  <si>
    <t>3110</t>
  </si>
  <si>
    <t>Dotacje celowe przekazane dla powiatu na zadania bieżące realizowane na podstawie porozumień (umów) między jednostkami samorządu terytorialnego</t>
  </si>
  <si>
    <t>2320</t>
  </si>
  <si>
    <t xml:space="preserve">Szkolenia pracowników niebędących członkami korpusu służby cywilnej </t>
  </si>
  <si>
    <t>4700</t>
  </si>
  <si>
    <t>Odpisy na zakładowy fundusz świadczeń socjalnych</t>
  </si>
  <si>
    <t>4440</t>
  </si>
  <si>
    <t>Różne opłaty i składki</t>
  </si>
  <si>
    <t>4430</t>
  </si>
  <si>
    <t>Podróże służbowe krajowe</t>
  </si>
  <si>
    <t>4410</t>
  </si>
  <si>
    <t>Opłaty z tytułu zakupu usług telekomunikacyjnych</t>
  </si>
  <si>
    <t>4360</t>
  </si>
  <si>
    <t>Zakup usług zdrowotnych</t>
  </si>
  <si>
    <t>4280</t>
  </si>
  <si>
    <t>Zakup usług remontowych</t>
  </si>
  <si>
    <t>4270</t>
  </si>
  <si>
    <t>Zakup energii</t>
  </si>
  <si>
    <t>4260</t>
  </si>
  <si>
    <t>Zakup leków, wyrobów medycznych i produktów biobójczych</t>
  </si>
  <si>
    <t>4230</t>
  </si>
  <si>
    <t>Wynagrodzenia bezosobowe</t>
  </si>
  <si>
    <t>4170</t>
  </si>
  <si>
    <t>4120</t>
  </si>
  <si>
    <t>Składki na ubezpieczenia społeczne</t>
  </si>
  <si>
    <t>4110</t>
  </si>
  <si>
    <t>Dodatkowe wynagrodzenie roczne</t>
  </si>
  <si>
    <t>4040</t>
  </si>
  <si>
    <t>Wynagrodzenia osobowe pracowników</t>
  </si>
  <si>
    <t>4010</t>
  </si>
  <si>
    <t>Dotacja celowa z budżetu na finansowanie lub dofinansowanie zadań zleconych do realizacji fundacjom</t>
  </si>
  <si>
    <t>2810</t>
  </si>
  <si>
    <t>Opłaty na rzecz budżetu państwa</t>
  </si>
  <si>
    <t>4510</t>
  </si>
  <si>
    <t>Podatek od nieruchomości</t>
  </si>
  <si>
    <t>4480</t>
  </si>
  <si>
    <t>Zakup środków żywności</t>
  </si>
  <si>
    <t>4220</t>
  </si>
  <si>
    <t>Równoważniki pieniężne i ekwiwalenty dla żołnierzy i funkcjonariuszy oraz pozostałe nleżności</t>
  </si>
  <si>
    <t>4180</t>
  </si>
  <si>
    <t>Dodatkowe uposażenie roczne dla żołnierzy zawodowych oraz nagrody roczne dla funkcjonariuszy</t>
  </si>
  <si>
    <t>4070</t>
  </si>
  <si>
    <t xml:space="preserve">Inne należności żołnierzy zawodowych oraz funkcjonariuszy zaliczane do wynagrodzeń </t>
  </si>
  <si>
    <t>4060</t>
  </si>
  <si>
    <t>Uposażenia żołnierzy zawodowych oraz funkcjonariuszy</t>
  </si>
  <si>
    <t>4050</t>
  </si>
  <si>
    <t>Wynagrodzenia osobowe członków korpusu służby cywilnej</t>
  </si>
  <si>
    <t>4020</t>
  </si>
  <si>
    <t>Wydatki osobowe niezaliczone do uposażeń wypłacane żołnierzom i funkcjonariuszom</t>
  </si>
  <si>
    <t>3070</t>
  </si>
  <si>
    <t>Opłaty za administrowanie i czynsze za budynki, lokale i pomieszczenia garażowe</t>
  </si>
  <si>
    <t>4400</t>
  </si>
  <si>
    <t>Wydatki</t>
  </si>
  <si>
    <t>Dochody</t>
  </si>
  <si>
    <t>Zmiana</t>
  </si>
  <si>
    <t>Plan po zmianie</t>
  </si>
  <si>
    <t>Składki na Fundusz Pracy oraz Fundusz Solidarnościowy</t>
  </si>
  <si>
    <t>4710</t>
  </si>
  <si>
    <t>Wpłaty na PPK finansowane przez podmiot zatrudniający</t>
  </si>
  <si>
    <t>85231</t>
  </si>
  <si>
    <t>Pomoc dla cudzoziemców</t>
  </si>
  <si>
    <t>3020</t>
  </si>
  <si>
    <t>Wydatki osobowe niezaliczone do wynagrodzeń</t>
  </si>
  <si>
    <t xml:space="preserve">Szkolenia członków korpusu służby cywilnej </t>
  </si>
  <si>
    <t>4550</t>
  </si>
  <si>
    <t>752</t>
  </si>
  <si>
    <t>75224</t>
  </si>
  <si>
    <t>Obrona narodowa</t>
  </si>
  <si>
    <t>4610</t>
  </si>
  <si>
    <t>Koszty postępowania sądowego i prokuratorskiego</t>
  </si>
  <si>
    <t>i innych zleconych odrębnymi ustawami w 2024 r</t>
  </si>
  <si>
    <t>010</t>
  </si>
  <si>
    <t>01005</t>
  </si>
  <si>
    <t>85295</t>
  </si>
  <si>
    <t>Pozostała działalność</t>
  </si>
  <si>
    <t>4080</t>
  </si>
  <si>
    <t>Uposażenia i świadczenia pieniężne wypłacane przez okres roku żołnierzom i funkcjonariuszom zwolnionym ze służby</t>
  </si>
  <si>
    <t>Pozostała działąlność</t>
  </si>
  <si>
    <t>Rolnictwo i łowiectwo</t>
  </si>
  <si>
    <t>Prace geodezyjno - urządzeniowe na potrzeby rolnictwa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</si>
  <si>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</si>
  <si>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</si>
  <si>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</si>
  <si>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</si>
  <si>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Składki na Fundusz Pracy</t>
  </si>
  <si>
    <t>3030</t>
  </si>
  <si>
    <t>Różne wydatki na rzecz osób fizycznych</t>
  </si>
  <si>
    <t>801</t>
  </si>
  <si>
    <t>Oświata i wychowanie</t>
  </si>
  <si>
    <t>80153</t>
  </si>
  <si>
    <t>Zapewnienie uczniom prawa do bezpłatnego dostępu do podręczników, materiałów edukacyjnych lub materiałów ćwiczeniowych</t>
  </si>
  <si>
    <t>Zakup materiałów i wyposażenia ( Starostwo Powiatowe w Grójcu )</t>
  </si>
  <si>
    <t>4240</t>
  </si>
  <si>
    <t>Zakup środków dydaktycznych i książek ( ZSS w Grójcu )</t>
  </si>
  <si>
    <t>Zakup środków dydaktycznych i książek ( SOSW w Jurkach )</t>
  </si>
  <si>
    <t>Zakup środków dydaktycznych i książek ( SOSW w Nowym Mieście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</si>
</sst>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&quot;-&quot;\ _z_ł_-;_-@_-"/>
  </numFmts>
  <fonts count="16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.25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.25"/>
      <name val="Arial"/>
      <family val="2"/>
      <charset val="238"/>
    </font>
    <font>
      <b/>
      <sz val="8.5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6795556505021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6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" borderId="0" xfId="0" applyNumberFormat="1" applyFont="1" applyFill="1" applyAlignment="1" applyProtection="1">
      <alignment vertical="top" wrapText="1"/>
      <protection locked="0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protection locked="0"/>
    </xf>
    <xf numFmtId="16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4"/>
  <sheetViews>
    <sheetView tabSelected="1" topLeftCell="A105" zoomScale="120" zoomScaleNormal="120" workbookViewId="0">
      <selection activeCell="F125" sqref="F125"/>
    </sheetView>
  </sheetViews>
  <sheetFormatPr defaultRowHeight="12.75" x14ac:dyDescent="0.2"/>
  <cols>
    <col min="1" max="1" width="10.1640625" customWidth="1"/>
    <col min="2" max="3" width="12.6640625" customWidth="1"/>
    <col min="4" max="4" width="72.83203125" customWidth="1"/>
    <col min="5" max="5" width="24.83203125" customWidth="1"/>
    <col min="6" max="6" width="24.33203125" customWidth="1"/>
    <col min="7" max="7" width="24.83203125" customWidth="1"/>
    <col min="8" max="8" width="7.6640625" customWidth="1"/>
  </cols>
  <sheetData>
    <row r="1" spans="1:8" ht="10.5" customHeight="1" x14ac:dyDescent="0.2">
      <c r="A1" s="59"/>
      <c r="B1" s="59"/>
      <c r="C1" s="59"/>
      <c r="D1" s="59"/>
      <c r="E1" s="59"/>
      <c r="F1" s="59"/>
      <c r="G1" s="59"/>
      <c r="H1" s="59"/>
    </row>
    <row r="2" spans="1:8" ht="15" customHeight="1" x14ac:dyDescent="0.2">
      <c r="A2" s="63" t="s">
        <v>37</v>
      </c>
      <c r="B2" s="63"/>
      <c r="C2" s="63"/>
      <c r="D2" s="63"/>
      <c r="E2" s="63"/>
      <c r="F2" s="63"/>
      <c r="G2" s="63"/>
      <c r="H2" s="1"/>
    </row>
    <row r="3" spans="1:8" ht="15" customHeight="1" x14ac:dyDescent="0.2">
      <c r="A3" s="63" t="s">
        <v>115</v>
      </c>
      <c r="B3" s="63"/>
      <c r="C3" s="63"/>
      <c r="D3" s="63"/>
      <c r="E3" s="63"/>
      <c r="F3" s="63"/>
      <c r="G3" s="63"/>
      <c r="H3" s="1"/>
    </row>
    <row r="4" spans="1:8" ht="10.5" customHeight="1" x14ac:dyDescent="0.2">
      <c r="A4" s="2"/>
      <c r="B4" s="2"/>
      <c r="C4" s="2"/>
      <c r="D4" s="2"/>
      <c r="E4" s="2"/>
      <c r="F4" s="2"/>
      <c r="G4" s="2"/>
      <c r="H4" s="1"/>
    </row>
    <row r="5" spans="1:8" ht="20.25" customHeight="1" x14ac:dyDescent="0.2">
      <c r="A5" s="64" t="s">
        <v>98</v>
      </c>
      <c r="B5" s="65"/>
      <c r="C5" s="65"/>
      <c r="D5" s="65"/>
      <c r="E5" s="65"/>
      <c r="F5" s="65"/>
      <c r="G5" s="66"/>
      <c r="H5" s="5"/>
    </row>
    <row r="6" spans="1:8" ht="20.25" customHeight="1" x14ac:dyDescent="0.2">
      <c r="A6" s="13" t="s">
        <v>0</v>
      </c>
      <c r="B6" s="13" t="s">
        <v>1</v>
      </c>
      <c r="C6" s="13" t="s">
        <v>2</v>
      </c>
      <c r="D6" s="14" t="s">
        <v>38</v>
      </c>
      <c r="E6" s="15" t="s">
        <v>39</v>
      </c>
      <c r="F6" s="16" t="s">
        <v>99</v>
      </c>
      <c r="G6" s="17" t="s">
        <v>100</v>
      </c>
    </row>
    <row r="7" spans="1:8" ht="17.100000000000001" customHeight="1" x14ac:dyDescent="0.2">
      <c r="A7" s="18" t="s">
        <v>116</v>
      </c>
      <c r="B7" s="18"/>
      <c r="C7" s="18"/>
      <c r="D7" s="19" t="s">
        <v>123</v>
      </c>
      <c r="E7" s="20">
        <f>E8</f>
        <v>15000</v>
      </c>
      <c r="F7" s="21">
        <f>F8</f>
        <v>0</v>
      </c>
      <c r="G7" s="20">
        <f t="shared" ref="G7:G9" si="0">E7+F7</f>
        <v>15000</v>
      </c>
    </row>
    <row r="8" spans="1:8" ht="17.100000000000001" customHeight="1" x14ac:dyDescent="0.2">
      <c r="A8" s="22"/>
      <c r="B8" s="23" t="s">
        <v>117</v>
      </c>
      <c r="C8" s="24"/>
      <c r="D8" s="25" t="s">
        <v>124</v>
      </c>
      <c r="E8" s="26">
        <f>E9</f>
        <v>15000</v>
      </c>
      <c r="F8" s="27">
        <f>F9</f>
        <v>0</v>
      </c>
      <c r="G8" s="28">
        <f t="shared" si="0"/>
        <v>15000</v>
      </c>
    </row>
    <row r="9" spans="1:8" ht="22.5" customHeight="1" x14ac:dyDescent="0.2">
      <c r="A9" s="29"/>
      <c r="B9" s="29"/>
      <c r="C9" s="30" t="s">
        <v>3</v>
      </c>
      <c r="D9" s="31" t="s">
        <v>4</v>
      </c>
      <c r="E9" s="32">
        <v>15000</v>
      </c>
      <c r="F9" s="8"/>
      <c r="G9" s="33">
        <f t="shared" si="0"/>
        <v>15000</v>
      </c>
    </row>
    <row r="10" spans="1:8" ht="17.100000000000001" customHeight="1" x14ac:dyDescent="0.2">
      <c r="A10" s="18" t="s">
        <v>5</v>
      </c>
      <c r="B10" s="18"/>
      <c r="C10" s="18"/>
      <c r="D10" s="19" t="s">
        <v>6</v>
      </c>
      <c r="E10" s="20">
        <f>E11</f>
        <v>103000</v>
      </c>
      <c r="F10" s="21">
        <f>F11</f>
        <v>0</v>
      </c>
      <c r="G10" s="20">
        <f t="shared" ref="G10:G39" si="1">E10+F10</f>
        <v>103000</v>
      </c>
    </row>
    <row r="11" spans="1:8" ht="17.100000000000001" customHeight="1" x14ac:dyDescent="0.2">
      <c r="A11" s="22"/>
      <c r="B11" s="23" t="s">
        <v>7</v>
      </c>
      <c r="C11" s="24"/>
      <c r="D11" s="25" t="s">
        <v>8</v>
      </c>
      <c r="E11" s="26">
        <f>E12</f>
        <v>103000</v>
      </c>
      <c r="F11" s="27">
        <f>F12</f>
        <v>0</v>
      </c>
      <c r="G11" s="28">
        <f t="shared" si="1"/>
        <v>103000</v>
      </c>
    </row>
    <row r="12" spans="1:8" ht="22.5" customHeight="1" x14ac:dyDescent="0.2">
      <c r="A12" s="29"/>
      <c r="B12" s="29"/>
      <c r="C12" s="30" t="s">
        <v>3</v>
      </c>
      <c r="D12" s="31" t="s">
        <v>4</v>
      </c>
      <c r="E12" s="32">
        <v>103000</v>
      </c>
      <c r="F12" s="8"/>
      <c r="G12" s="33">
        <f t="shared" si="1"/>
        <v>103000</v>
      </c>
    </row>
    <row r="13" spans="1:8" s="34" customFormat="1" ht="17.100000000000001" customHeight="1" x14ac:dyDescent="0.2">
      <c r="A13" s="18" t="s">
        <v>9</v>
      </c>
      <c r="B13" s="18"/>
      <c r="C13" s="18"/>
      <c r="D13" s="19" t="s">
        <v>10</v>
      </c>
      <c r="E13" s="20">
        <f>E14+E16</f>
        <v>1298305.3400000001</v>
      </c>
      <c r="F13" s="21">
        <f>F14+F16</f>
        <v>0</v>
      </c>
      <c r="G13" s="20">
        <f t="shared" si="1"/>
        <v>1298305.3400000001</v>
      </c>
    </row>
    <row r="14" spans="1:8" s="34" customFormat="1" ht="17.100000000000001" customHeight="1" x14ac:dyDescent="0.2">
      <c r="A14" s="22"/>
      <c r="B14" s="23" t="s">
        <v>11</v>
      </c>
      <c r="C14" s="24"/>
      <c r="D14" s="25" t="s">
        <v>12</v>
      </c>
      <c r="E14" s="26">
        <f>E15</f>
        <v>439420.34</v>
      </c>
      <c r="F14" s="27">
        <f>F15</f>
        <v>0</v>
      </c>
      <c r="G14" s="28">
        <f t="shared" si="1"/>
        <v>439420.34</v>
      </c>
    </row>
    <row r="15" spans="1:8" s="34" customFormat="1" ht="22.5" customHeight="1" x14ac:dyDescent="0.2">
      <c r="A15" s="29"/>
      <c r="B15" s="29"/>
      <c r="C15" s="30" t="s">
        <v>3</v>
      </c>
      <c r="D15" s="31" t="s">
        <v>4</v>
      </c>
      <c r="E15" s="32">
        <v>439420.34</v>
      </c>
      <c r="F15" s="8"/>
      <c r="G15" s="33">
        <f t="shared" si="1"/>
        <v>439420.34</v>
      </c>
    </row>
    <row r="16" spans="1:8" s="34" customFormat="1" ht="17.100000000000001" customHeight="1" x14ac:dyDescent="0.2">
      <c r="A16" s="22"/>
      <c r="B16" s="23" t="s">
        <v>13</v>
      </c>
      <c r="C16" s="24"/>
      <c r="D16" s="25" t="s">
        <v>14</v>
      </c>
      <c r="E16" s="26">
        <f>E17</f>
        <v>858885</v>
      </c>
      <c r="F16" s="27">
        <f>F17</f>
        <v>0</v>
      </c>
      <c r="G16" s="35">
        <f t="shared" si="1"/>
        <v>858885</v>
      </c>
    </row>
    <row r="17" spans="1:7" s="34" customFormat="1" ht="22.5" customHeight="1" x14ac:dyDescent="0.2">
      <c r="A17" s="29"/>
      <c r="B17" s="29"/>
      <c r="C17" s="30" t="s">
        <v>3</v>
      </c>
      <c r="D17" s="31" t="s">
        <v>4</v>
      </c>
      <c r="E17" s="32">
        <v>858885</v>
      </c>
      <c r="F17" s="8"/>
      <c r="G17" s="33">
        <f t="shared" si="1"/>
        <v>858885</v>
      </c>
    </row>
    <row r="18" spans="1:7" s="34" customFormat="1" ht="17.100000000000001" customHeight="1" x14ac:dyDescent="0.2">
      <c r="A18" s="18" t="s">
        <v>15</v>
      </c>
      <c r="B18" s="18"/>
      <c r="C18" s="18"/>
      <c r="D18" s="19" t="s">
        <v>16</v>
      </c>
      <c r="E18" s="20">
        <f>E19</f>
        <v>94852</v>
      </c>
      <c r="F18" s="21">
        <f>F19</f>
        <v>0</v>
      </c>
      <c r="G18" s="20">
        <f>E18+F18</f>
        <v>94852</v>
      </c>
    </row>
    <row r="19" spans="1:7" s="34" customFormat="1" ht="17.100000000000001" customHeight="1" x14ac:dyDescent="0.2">
      <c r="A19" s="22"/>
      <c r="B19" s="23" t="s">
        <v>17</v>
      </c>
      <c r="C19" s="24"/>
      <c r="D19" s="25" t="s">
        <v>18</v>
      </c>
      <c r="E19" s="26">
        <f>E20</f>
        <v>94852</v>
      </c>
      <c r="F19" s="27">
        <f>F20</f>
        <v>0</v>
      </c>
      <c r="G19" s="28">
        <f t="shared" ref="G19:G22" si="2">E19+F19</f>
        <v>94852</v>
      </c>
    </row>
    <row r="20" spans="1:7" s="34" customFormat="1" ht="22.5" customHeight="1" x14ac:dyDescent="0.2">
      <c r="A20" s="29"/>
      <c r="B20" s="29"/>
      <c r="C20" s="30" t="s">
        <v>3</v>
      </c>
      <c r="D20" s="31" t="s">
        <v>4</v>
      </c>
      <c r="E20" s="32">
        <v>94852</v>
      </c>
      <c r="F20" s="8"/>
      <c r="G20" s="33">
        <f t="shared" si="2"/>
        <v>94852</v>
      </c>
    </row>
    <row r="21" spans="1:7" ht="22.5" customHeight="1" x14ac:dyDescent="0.2">
      <c r="A21" s="42" t="s">
        <v>125</v>
      </c>
      <c r="B21" s="42"/>
      <c r="C21" s="42"/>
      <c r="D21" s="43" t="s">
        <v>126</v>
      </c>
      <c r="E21" s="45">
        <f>E22</f>
        <v>132439</v>
      </c>
      <c r="F21" s="45">
        <f>F22</f>
        <v>0</v>
      </c>
      <c r="G21" s="44">
        <f>E21+F21</f>
        <v>132439</v>
      </c>
    </row>
    <row r="22" spans="1:7" ht="22.5" customHeight="1" x14ac:dyDescent="0.2">
      <c r="A22" s="46"/>
      <c r="B22" s="47" t="s">
        <v>127</v>
      </c>
      <c r="C22" s="48"/>
      <c r="D22" s="49" t="s">
        <v>128</v>
      </c>
      <c r="E22" s="50">
        <f>E23</f>
        <v>132439</v>
      </c>
      <c r="F22" s="50">
        <f>F23</f>
        <v>0</v>
      </c>
      <c r="G22" s="51">
        <f t="shared" si="2"/>
        <v>132439</v>
      </c>
    </row>
    <row r="23" spans="1:7" ht="22.5" customHeight="1" x14ac:dyDescent="0.2">
      <c r="A23" s="52"/>
      <c r="B23" s="52"/>
      <c r="C23" s="53" t="s">
        <v>3</v>
      </c>
      <c r="D23" s="54" t="s">
        <v>4</v>
      </c>
      <c r="E23" s="55">
        <v>132439</v>
      </c>
      <c r="F23" s="55"/>
      <c r="G23" s="56">
        <f>E23+F23</f>
        <v>132439</v>
      </c>
    </row>
    <row r="24" spans="1:7" s="34" customFormat="1" ht="22.5" customHeight="1" x14ac:dyDescent="0.2">
      <c r="A24" s="18" t="s">
        <v>110</v>
      </c>
      <c r="B24" s="18"/>
      <c r="C24" s="18"/>
      <c r="D24" s="19" t="s">
        <v>112</v>
      </c>
      <c r="E24" s="20">
        <f>E25</f>
        <v>36200</v>
      </c>
      <c r="F24" s="21">
        <f>F25</f>
        <v>0</v>
      </c>
      <c r="G24" s="20">
        <f>E24+F24</f>
        <v>36200</v>
      </c>
    </row>
    <row r="25" spans="1:7" s="34" customFormat="1" ht="22.5" customHeight="1" x14ac:dyDescent="0.2">
      <c r="A25" s="22"/>
      <c r="B25" s="23" t="s">
        <v>111</v>
      </c>
      <c r="C25" s="24"/>
      <c r="D25" s="25" t="s">
        <v>19</v>
      </c>
      <c r="E25" s="26">
        <f>E26</f>
        <v>36200</v>
      </c>
      <c r="F25" s="27">
        <f>F26</f>
        <v>0</v>
      </c>
      <c r="G25" s="28">
        <f t="shared" si="1"/>
        <v>36200</v>
      </c>
    </row>
    <row r="26" spans="1:7" s="34" customFormat="1" ht="22.5" customHeight="1" x14ac:dyDescent="0.2">
      <c r="A26" s="29"/>
      <c r="B26" s="29"/>
      <c r="C26" s="30" t="s">
        <v>3</v>
      </c>
      <c r="D26" s="31" t="s">
        <v>4</v>
      </c>
      <c r="E26" s="32">
        <v>36200</v>
      </c>
      <c r="F26" s="8"/>
      <c r="G26" s="33">
        <f t="shared" si="1"/>
        <v>36200</v>
      </c>
    </row>
    <row r="27" spans="1:7" s="34" customFormat="1" ht="17.100000000000001" customHeight="1" x14ac:dyDescent="0.2">
      <c r="A27" s="18" t="s">
        <v>20</v>
      </c>
      <c r="B27" s="18"/>
      <c r="C27" s="18"/>
      <c r="D27" s="19" t="s">
        <v>21</v>
      </c>
      <c r="E27" s="20">
        <f>E28</f>
        <v>6818058</v>
      </c>
      <c r="F27" s="21">
        <f>F28</f>
        <v>0</v>
      </c>
      <c r="G27" s="20">
        <f t="shared" ref="G27:G32" si="3">E27+F27</f>
        <v>6818058</v>
      </c>
    </row>
    <row r="28" spans="1:7" s="34" customFormat="1" ht="17.100000000000001" customHeight="1" x14ac:dyDescent="0.2">
      <c r="A28" s="22"/>
      <c r="B28" s="23" t="s">
        <v>22</v>
      </c>
      <c r="C28" s="24"/>
      <c r="D28" s="25" t="s">
        <v>23</v>
      </c>
      <c r="E28" s="26">
        <f>E29</f>
        <v>6818058</v>
      </c>
      <c r="F28" s="27">
        <f>F29</f>
        <v>0</v>
      </c>
      <c r="G28" s="28">
        <f>E28+F28</f>
        <v>6818058</v>
      </c>
    </row>
    <row r="29" spans="1:7" s="34" customFormat="1" ht="22.5" customHeight="1" x14ac:dyDescent="0.2">
      <c r="A29" s="29"/>
      <c r="B29" s="29"/>
      <c r="C29" s="30" t="s">
        <v>3</v>
      </c>
      <c r="D29" s="31" t="s">
        <v>4</v>
      </c>
      <c r="E29" s="32">
        <v>6818058</v>
      </c>
      <c r="F29" s="8"/>
      <c r="G29" s="33">
        <f t="shared" si="3"/>
        <v>6818058</v>
      </c>
    </row>
    <row r="30" spans="1:7" s="34" customFormat="1" ht="17.100000000000001" customHeight="1" x14ac:dyDescent="0.2">
      <c r="A30" s="18" t="s">
        <v>24</v>
      </c>
      <c r="B30" s="18"/>
      <c r="C30" s="18"/>
      <c r="D30" s="19" t="s">
        <v>25</v>
      </c>
      <c r="E30" s="20">
        <f>E31</f>
        <v>281424</v>
      </c>
      <c r="F30" s="21">
        <f>F31</f>
        <v>0</v>
      </c>
      <c r="G30" s="20">
        <f t="shared" si="3"/>
        <v>281424</v>
      </c>
    </row>
    <row r="31" spans="1:7" s="34" customFormat="1" ht="17.100000000000001" customHeight="1" x14ac:dyDescent="0.2">
      <c r="A31" s="22"/>
      <c r="B31" s="23" t="s">
        <v>26</v>
      </c>
      <c r="C31" s="24"/>
      <c r="D31" s="25" t="s">
        <v>27</v>
      </c>
      <c r="E31" s="26">
        <f>E32</f>
        <v>281424</v>
      </c>
      <c r="F31" s="27">
        <f>F32</f>
        <v>0</v>
      </c>
      <c r="G31" s="28">
        <f t="shared" si="3"/>
        <v>281424</v>
      </c>
    </row>
    <row r="32" spans="1:7" s="34" customFormat="1" ht="22.5" customHeight="1" x14ac:dyDescent="0.2">
      <c r="A32" s="29"/>
      <c r="B32" s="29"/>
      <c r="C32" s="30" t="s">
        <v>3</v>
      </c>
      <c r="D32" s="31" t="s">
        <v>4</v>
      </c>
      <c r="E32" s="32">
        <v>281424</v>
      </c>
      <c r="F32" s="8"/>
      <c r="G32" s="33">
        <f t="shared" si="3"/>
        <v>281424</v>
      </c>
    </row>
    <row r="33" spans="1:7" s="34" customFormat="1" ht="17.100000000000001" customHeight="1" x14ac:dyDescent="0.2">
      <c r="A33" s="18" t="s">
        <v>132</v>
      </c>
      <c r="B33" s="18"/>
      <c r="C33" s="18"/>
      <c r="D33" s="19" t="s">
        <v>133</v>
      </c>
      <c r="E33" s="21">
        <f>E34</f>
        <v>50011.83</v>
      </c>
      <c r="F33" s="21">
        <f>F34</f>
        <v>0</v>
      </c>
      <c r="G33" s="20">
        <f t="shared" si="1"/>
        <v>50011.83</v>
      </c>
    </row>
    <row r="34" spans="1:7" s="34" customFormat="1" ht="24" customHeight="1" x14ac:dyDescent="0.2">
      <c r="A34" s="22"/>
      <c r="B34" s="23" t="s">
        <v>134</v>
      </c>
      <c r="C34" s="24"/>
      <c r="D34" s="25" t="s">
        <v>135</v>
      </c>
      <c r="E34" s="27">
        <f>E35</f>
        <v>50011.83</v>
      </c>
      <c r="F34" s="27">
        <f>F35</f>
        <v>0</v>
      </c>
      <c r="G34" s="28">
        <f t="shared" si="1"/>
        <v>50011.83</v>
      </c>
    </row>
    <row r="35" spans="1:7" s="34" customFormat="1" ht="22.5" customHeight="1" x14ac:dyDescent="0.2">
      <c r="A35" s="29"/>
      <c r="B35" s="29"/>
      <c r="C35" s="30" t="s">
        <v>3</v>
      </c>
      <c r="D35" s="31" t="s">
        <v>4</v>
      </c>
      <c r="E35" s="8">
        <v>50011.83</v>
      </c>
      <c r="F35" s="8"/>
      <c r="G35" s="33">
        <f t="shared" si="1"/>
        <v>50011.83</v>
      </c>
    </row>
    <row r="36" spans="1:7" s="34" customFormat="1" ht="17.100000000000001" customHeight="1" x14ac:dyDescent="0.2">
      <c r="A36" s="18" t="s">
        <v>28</v>
      </c>
      <c r="B36" s="18"/>
      <c r="C36" s="18"/>
      <c r="D36" s="19" t="s">
        <v>29</v>
      </c>
      <c r="E36" s="20">
        <f>E37+E39+E41</f>
        <v>1011560</v>
      </c>
      <c r="F36" s="21">
        <f>F37+F39+F41</f>
        <v>0</v>
      </c>
      <c r="G36" s="20">
        <f>E36+F36</f>
        <v>1011560</v>
      </c>
    </row>
    <row r="37" spans="1:7" s="34" customFormat="1" ht="17.100000000000001" customHeight="1" x14ac:dyDescent="0.2">
      <c r="A37" s="22"/>
      <c r="B37" s="23" t="s">
        <v>30</v>
      </c>
      <c r="C37" s="24"/>
      <c r="D37" s="25" t="s">
        <v>31</v>
      </c>
      <c r="E37" s="26">
        <f>E38</f>
        <v>968561</v>
      </c>
      <c r="F37" s="27">
        <f>F38</f>
        <v>0</v>
      </c>
      <c r="G37" s="28">
        <f t="shared" si="1"/>
        <v>968561</v>
      </c>
    </row>
    <row r="38" spans="1:7" s="34" customFormat="1" ht="22.5" customHeight="1" x14ac:dyDescent="0.2">
      <c r="A38" s="29"/>
      <c r="B38" s="29"/>
      <c r="C38" s="30" t="s">
        <v>3</v>
      </c>
      <c r="D38" s="31" t="s">
        <v>4</v>
      </c>
      <c r="E38" s="32">
        <v>968561</v>
      </c>
      <c r="F38" s="8"/>
      <c r="G38" s="33">
        <f t="shared" si="1"/>
        <v>968561</v>
      </c>
    </row>
    <row r="39" spans="1:7" s="34" customFormat="1" ht="17.100000000000001" customHeight="1" x14ac:dyDescent="0.2">
      <c r="A39" s="22"/>
      <c r="B39" s="23" t="s">
        <v>104</v>
      </c>
      <c r="C39" s="24"/>
      <c r="D39" s="25" t="s">
        <v>105</v>
      </c>
      <c r="E39" s="26">
        <f>E40</f>
        <v>40000</v>
      </c>
      <c r="F39" s="27">
        <f>F40</f>
        <v>0</v>
      </c>
      <c r="G39" s="28">
        <f t="shared" si="1"/>
        <v>40000</v>
      </c>
    </row>
    <row r="40" spans="1:7" s="34" customFormat="1" ht="22.5" customHeight="1" x14ac:dyDescent="0.2">
      <c r="A40" s="29"/>
      <c r="B40" s="29"/>
      <c r="C40" s="30" t="s">
        <v>3</v>
      </c>
      <c r="D40" s="31" t="s">
        <v>4</v>
      </c>
      <c r="E40" s="32">
        <v>40000</v>
      </c>
      <c r="F40" s="8"/>
      <c r="G40" s="33">
        <f>E40+F40</f>
        <v>40000</v>
      </c>
    </row>
    <row r="41" spans="1:7" s="34" customFormat="1" ht="17.100000000000001" customHeight="1" x14ac:dyDescent="0.2">
      <c r="A41" s="22"/>
      <c r="B41" s="23" t="s">
        <v>118</v>
      </c>
      <c r="C41" s="24"/>
      <c r="D41" s="25" t="s">
        <v>119</v>
      </c>
      <c r="E41" s="26">
        <f>E42</f>
        <v>2999</v>
      </c>
      <c r="F41" s="27">
        <f>F42</f>
        <v>0</v>
      </c>
      <c r="G41" s="28">
        <f t="shared" ref="G41:G42" si="4">E41+F41</f>
        <v>2999</v>
      </c>
    </row>
    <row r="42" spans="1:7" s="34" customFormat="1" ht="22.5" customHeight="1" x14ac:dyDescent="0.2">
      <c r="A42" s="29"/>
      <c r="B42" s="29"/>
      <c r="C42" s="30" t="s">
        <v>3</v>
      </c>
      <c r="D42" s="31" t="s">
        <v>4</v>
      </c>
      <c r="E42" s="32">
        <v>2999</v>
      </c>
      <c r="F42" s="8"/>
      <c r="G42" s="33">
        <f t="shared" si="4"/>
        <v>2999</v>
      </c>
    </row>
    <row r="43" spans="1:7" ht="17.100000000000001" customHeight="1" x14ac:dyDescent="0.2">
      <c r="A43" s="18" t="s">
        <v>32</v>
      </c>
      <c r="B43" s="18"/>
      <c r="C43" s="18"/>
      <c r="D43" s="19" t="s">
        <v>33</v>
      </c>
      <c r="E43" s="20">
        <f>E44</f>
        <v>187840</v>
      </c>
      <c r="F43" s="21">
        <f>F44</f>
        <v>0</v>
      </c>
      <c r="G43" s="20">
        <f>E43+F43</f>
        <v>187840</v>
      </c>
    </row>
    <row r="44" spans="1:7" ht="17.100000000000001" customHeight="1" x14ac:dyDescent="0.2">
      <c r="A44" s="22"/>
      <c r="B44" s="23" t="s">
        <v>34</v>
      </c>
      <c r="C44" s="24"/>
      <c r="D44" s="25" t="s">
        <v>35</v>
      </c>
      <c r="E44" s="26">
        <f>E45</f>
        <v>187840</v>
      </c>
      <c r="F44" s="27">
        <f>F45</f>
        <v>0</v>
      </c>
      <c r="G44" s="28">
        <f t="shared" ref="G44:G45" si="5">E44+F44</f>
        <v>187840</v>
      </c>
    </row>
    <row r="45" spans="1:7" ht="22.5" customHeight="1" x14ac:dyDescent="0.2">
      <c r="A45" s="29"/>
      <c r="B45" s="29"/>
      <c r="C45" s="30" t="s">
        <v>3</v>
      </c>
      <c r="D45" s="31" t="s">
        <v>4</v>
      </c>
      <c r="E45" s="32">
        <v>187840</v>
      </c>
      <c r="F45" s="8"/>
      <c r="G45" s="33">
        <f t="shared" si="5"/>
        <v>187840</v>
      </c>
    </row>
    <row r="46" spans="1:7" ht="21.75" customHeight="1" x14ac:dyDescent="0.2">
      <c r="A46" s="60" t="s">
        <v>36</v>
      </c>
      <c r="B46" s="61"/>
      <c r="C46" s="61"/>
      <c r="D46" s="62"/>
      <c r="E46" s="36">
        <f>E7+E10+E13+E18+E21+E24+E27+E30+E33+E36+E43</f>
        <v>10028690.17</v>
      </c>
      <c r="F46" s="38">
        <f>F7+F10+F13+F18+F21+F24+F27+F30+F33+F36+F43</f>
        <v>0</v>
      </c>
      <c r="G46" s="37">
        <f>E46+F46</f>
        <v>10028690.17</v>
      </c>
    </row>
    <row r="47" spans="1:7" ht="25.5" customHeight="1" x14ac:dyDescent="0.2">
      <c r="A47" s="9"/>
      <c r="B47" s="9"/>
      <c r="C47" s="9"/>
      <c r="D47" s="9"/>
      <c r="E47" s="10"/>
      <c r="F47" s="11"/>
      <c r="G47" s="12"/>
    </row>
    <row r="48" spans="1:7" ht="19.5" customHeight="1" x14ac:dyDescent="0.2">
      <c r="A48" s="64" t="s">
        <v>97</v>
      </c>
      <c r="B48" s="65"/>
      <c r="C48" s="65"/>
      <c r="D48" s="65"/>
      <c r="E48" s="65"/>
      <c r="F48" s="65"/>
      <c r="G48" s="66"/>
    </row>
    <row r="49" spans="1:7" s="3" customFormat="1" ht="18" customHeight="1" x14ac:dyDescent="0.2">
      <c r="A49" s="13" t="s">
        <v>0</v>
      </c>
      <c r="B49" s="13" t="s">
        <v>1</v>
      </c>
      <c r="C49" s="13" t="s">
        <v>2</v>
      </c>
      <c r="D49" s="14" t="s">
        <v>38</v>
      </c>
      <c r="E49" s="15" t="s">
        <v>39</v>
      </c>
      <c r="F49" s="16" t="s">
        <v>99</v>
      </c>
      <c r="G49" s="17" t="s">
        <v>100</v>
      </c>
    </row>
    <row r="50" spans="1:7" ht="17.100000000000001" customHeight="1" x14ac:dyDescent="0.2">
      <c r="A50" s="18" t="s">
        <v>116</v>
      </c>
      <c r="B50" s="18"/>
      <c r="C50" s="18"/>
      <c r="D50" s="19" t="s">
        <v>123</v>
      </c>
      <c r="E50" s="20">
        <f>E51</f>
        <v>15000</v>
      </c>
      <c r="F50" s="21">
        <f>F51</f>
        <v>0</v>
      </c>
      <c r="G50" s="20">
        <f t="shared" ref="G50:G52" si="6">E50+F50</f>
        <v>15000</v>
      </c>
    </row>
    <row r="51" spans="1:7" ht="17.100000000000001" customHeight="1" x14ac:dyDescent="0.2">
      <c r="A51" s="22"/>
      <c r="B51" s="23" t="s">
        <v>117</v>
      </c>
      <c r="C51" s="24"/>
      <c r="D51" s="25" t="s">
        <v>124</v>
      </c>
      <c r="E51" s="26">
        <f>E52</f>
        <v>15000</v>
      </c>
      <c r="F51" s="27">
        <f>F52</f>
        <v>0</v>
      </c>
      <c r="G51" s="28">
        <f t="shared" si="6"/>
        <v>15000</v>
      </c>
    </row>
    <row r="52" spans="1:7" s="34" customFormat="1" ht="16.5" customHeight="1" x14ac:dyDescent="0.2">
      <c r="A52" s="29"/>
      <c r="B52" s="29"/>
      <c r="C52" s="30" t="s">
        <v>41</v>
      </c>
      <c r="D52" s="31" t="s">
        <v>40</v>
      </c>
      <c r="E52" s="8">
        <v>15000</v>
      </c>
      <c r="F52" s="8"/>
      <c r="G52" s="39">
        <f t="shared" si="6"/>
        <v>15000</v>
      </c>
    </row>
    <row r="53" spans="1:7" s="3" customFormat="1" ht="16.5" customHeight="1" x14ac:dyDescent="0.2">
      <c r="A53" s="18" t="s">
        <v>5</v>
      </c>
      <c r="B53" s="18"/>
      <c r="C53" s="18"/>
      <c r="D53" s="19" t="s">
        <v>6</v>
      </c>
      <c r="E53" s="21">
        <f>E54</f>
        <v>103000</v>
      </c>
      <c r="F53" s="21">
        <f>F54</f>
        <v>0</v>
      </c>
      <c r="G53" s="21">
        <f t="shared" ref="G53:G125" si="7">E53+F53</f>
        <v>103000</v>
      </c>
    </row>
    <row r="54" spans="1:7" s="3" customFormat="1" ht="16.5" customHeight="1" x14ac:dyDescent="0.2">
      <c r="A54" s="22"/>
      <c r="B54" s="23" t="s">
        <v>7</v>
      </c>
      <c r="C54" s="24"/>
      <c r="D54" s="25" t="s">
        <v>8</v>
      </c>
      <c r="E54" s="27">
        <f>SUM(E55:E60)</f>
        <v>103000</v>
      </c>
      <c r="F54" s="27">
        <f>SUM(F55:F60)</f>
        <v>0</v>
      </c>
      <c r="G54" s="27">
        <f>SUM(G55:G60)</f>
        <v>103000</v>
      </c>
    </row>
    <row r="55" spans="1:7" s="3" customFormat="1" ht="16.5" customHeight="1" x14ac:dyDescent="0.2">
      <c r="A55" s="29"/>
      <c r="B55" s="29"/>
      <c r="C55" s="30" t="s">
        <v>74</v>
      </c>
      <c r="D55" s="31" t="s">
        <v>73</v>
      </c>
      <c r="E55" s="8">
        <v>31294</v>
      </c>
      <c r="F55" s="8"/>
      <c r="G55" s="39">
        <f>E55+F55</f>
        <v>31294</v>
      </c>
    </row>
    <row r="56" spans="1:7" s="3" customFormat="1" ht="16.5" customHeight="1" x14ac:dyDescent="0.2">
      <c r="A56" s="29"/>
      <c r="B56" s="29"/>
      <c r="C56" s="30" t="s">
        <v>70</v>
      </c>
      <c r="D56" s="31" t="s">
        <v>69</v>
      </c>
      <c r="E56" s="8">
        <v>5485</v>
      </c>
      <c r="F56" s="8"/>
      <c r="G56" s="39">
        <f t="shared" ref="G56:G57" si="8">E56+F56</f>
        <v>5485</v>
      </c>
    </row>
    <row r="57" spans="1:7" s="3" customFormat="1" ht="15.75" customHeight="1" x14ac:dyDescent="0.2">
      <c r="A57" s="29"/>
      <c r="B57" s="29"/>
      <c r="C57" s="30" t="s">
        <v>68</v>
      </c>
      <c r="D57" s="31" t="s">
        <v>101</v>
      </c>
      <c r="E57" s="8">
        <v>775</v>
      </c>
      <c r="F57" s="8"/>
      <c r="G57" s="39">
        <f t="shared" si="8"/>
        <v>775</v>
      </c>
    </row>
    <row r="58" spans="1:7" s="3" customFormat="1" ht="16.5" customHeight="1" x14ac:dyDescent="0.2">
      <c r="A58" s="29"/>
      <c r="B58" s="29"/>
      <c r="C58" s="30" t="s">
        <v>63</v>
      </c>
      <c r="D58" s="31" t="s">
        <v>62</v>
      </c>
      <c r="E58" s="8">
        <v>5000</v>
      </c>
      <c r="F58" s="8"/>
      <c r="G58" s="39">
        <f t="shared" si="7"/>
        <v>5000</v>
      </c>
    </row>
    <row r="59" spans="1:7" s="3" customFormat="1" ht="16.5" customHeight="1" x14ac:dyDescent="0.2">
      <c r="A59" s="29"/>
      <c r="B59" s="29"/>
      <c r="C59" s="30" t="s">
        <v>61</v>
      </c>
      <c r="D59" s="31" t="s">
        <v>60</v>
      </c>
      <c r="E59" s="8">
        <v>2000</v>
      </c>
      <c r="F59" s="8"/>
      <c r="G59" s="39">
        <f>E59+F59</f>
        <v>2000</v>
      </c>
    </row>
    <row r="60" spans="1:7" s="3" customFormat="1" ht="16.5" customHeight="1" x14ac:dyDescent="0.2">
      <c r="A60" s="29"/>
      <c r="B60" s="29"/>
      <c r="C60" s="30" t="s">
        <v>41</v>
      </c>
      <c r="D60" s="31" t="s">
        <v>40</v>
      </c>
      <c r="E60" s="8">
        <v>58446</v>
      </c>
      <c r="F60" s="8"/>
      <c r="G60" s="39">
        <f t="shared" ref="G60" si="9">E60+F60</f>
        <v>58446</v>
      </c>
    </row>
    <row r="61" spans="1:7" s="3" customFormat="1" ht="16.5" customHeight="1" x14ac:dyDescent="0.2">
      <c r="A61" s="18" t="s">
        <v>9</v>
      </c>
      <c r="B61" s="18"/>
      <c r="C61" s="18"/>
      <c r="D61" s="19" t="s">
        <v>10</v>
      </c>
      <c r="E61" s="21">
        <f>E62+E69</f>
        <v>1298305.3400000001</v>
      </c>
      <c r="F61" s="21">
        <f>F62+F69</f>
        <v>0</v>
      </c>
      <c r="G61" s="21">
        <f t="shared" si="7"/>
        <v>1298305.3400000001</v>
      </c>
    </row>
    <row r="62" spans="1:7" s="34" customFormat="1" ht="16.5" customHeight="1" x14ac:dyDescent="0.2">
      <c r="A62" s="22"/>
      <c r="B62" s="23" t="s">
        <v>11</v>
      </c>
      <c r="C62" s="24"/>
      <c r="D62" s="25" t="s">
        <v>12</v>
      </c>
      <c r="E62" s="27">
        <f>SUM(E63:E68)</f>
        <v>439420.34</v>
      </c>
      <c r="F62" s="27">
        <f>SUM(F63:F68)</f>
        <v>0</v>
      </c>
      <c r="G62" s="27">
        <f>SUM(G63:G68)</f>
        <v>439420.34</v>
      </c>
    </row>
    <row r="63" spans="1:7" s="34" customFormat="1" ht="16.5" customHeight="1" x14ac:dyDescent="0.2">
      <c r="A63" s="29"/>
      <c r="B63" s="29"/>
      <c r="C63" s="30" t="s">
        <v>74</v>
      </c>
      <c r="D63" s="31" t="s">
        <v>73</v>
      </c>
      <c r="E63" s="8">
        <v>96320.3</v>
      </c>
      <c r="F63" s="8"/>
      <c r="G63" s="39">
        <f t="shared" si="7"/>
        <v>96320.3</v>
      </c>
    </row>
    <row r="64" spans="1:7" s="34" customFormat="1" ht="16.5" customHeight="1" x14ac:dyDescent="0.2">
      <c r="A64" s="29"/>
      <c r="B64" s="29"/>
      <c r="C64" s="30" t="s">
        <v>70</v>
      </c>
      <c r="D64" s="31" t="s">
        <v>69</v>
      </c>
      <c r="E64" s="8">
        <v>17011.41</v>
      </c>
      <c r="F64" s="8"/>
      <c r="G64" s="39">
        <f t="shared" si="7"/>
        <v>17011.41</v>
      </c>
    </row>
    <row r="65" spans="1:7" s="34" customFormat="1" ht="15.75" customHeight="1" x14ac:dyDescent="0.2">
      <c r="A65" s="29"/>
      <c r="B65" s="29"/>
      <c r="C65" s="30" t="s">
        <v>68</v>
      </c>
      <c r="D65" s="31" t="s">
        <v>101</v>
      </c>
      <c r="E65" s="8">
        <v>2472.63</v>
      </c>
      <c r="F65" s="8"/>
      <c r="G65" s="39">
        <f t="shared" si="7"/>
        <v>2472.63</v>
      </c>
    </row>
    <row r="66" spans="1:7" s="34" customFormat="1" ht="16.5" customHeight="1" x14ac:dyDescent="0.2">
      <c r="A66" s="29"/>
      <c r="B66" s="29"/>
      <c r="C66" s="30" t="s">
        <v>41</v>
      </c>
      <c r="D66" s="31" t="s">
        <v>40</v>
      </c>
      <c r="E66" s="8">
        <v>320000</v>
      </c>
      <c r="F66" s="8">
        <v>0</v>
      </c>
      <c r="G66" s="39">
        <f t="shared" si="7"/>
        <v>320000</v>
      </c>
    </row>
    <row r="67" spans="1:7" s="34" customFormat="1" ht="16.5" customHeight="1" x14ac:dyDescent="0.2">
      <c r="A67" s="29"/>
      <c r="B67" s="29"/>
      <c r="C67" s="30" t="s">
        <v>51</v>
      </c>
      <c r="D67" s="31" t="s">
        <v>50</v>
      </c>
      <c r="E67" s="8">
        <v>2416</v>
      </c>
      <c r="F67" s="8"/>
      <c r="G67" s="39">
        <f t="shared" ref="G67" si="10">E67+F67</f>
        <v>2416</v>
      </c>
    </row>
    <row r="68" spans="1:7" s="34" customFormat="1" ht="16.5" customHeight="1" x14ac:dyDescent="0.2">
      <c r="A68" s="29"/>
      <c r="B68" s="29"/>
      <c r="C68" s="30" t="s">
        <v>102</v>
      </c>
      <c r="D68" s="31" t="s">
        <v>103</v>
      </c>
      <c r="E68" s="8">
        <v>1200</v>
      </c>
      <c r="F68" s="8"/>
      <c r="G68" s="39">
        <f t="shared" si="7"/>
        <v>1200</v>
      </c>
    </row>
    <row r="69" spans="1:7" s="3" customFormat="1" ht="16.5" customHeight="1" x14ac:dyDescent="0.2">
      <c r="A69" s="22"/>
      <c r="B69" s="23" t="s">
        <v>13</v>
      </c>
      <c r="C69" s="24"/>
      <c r="D69" s="25" t="s">
        <v>14</v>
      </c>
      <c r="E69" s="27">
        <f>SUM(E70:E90)</f>
        <v>858885</v>
      </c>
      <c r="F69" s="27">
        <f>SUM(F70:F90)</f>
        <v>0</v>
      </c>
      <c r="G69" s="27">
        <f>SUM(G70:G90)</f>
        <v>858885</v>
      </c>
    </row>
    <row r="70" spans="1:7" s="3" customFormat="1" ht="16.5" customHeight="1" x14ac:dyDescent="0.2">
      <c r="A70" s="29"/>
      <c r="B70" s="29"/>
      <c r="C70" s="30" t="s">
        <v>106</v>
      </c>
      <c r="D70" s="31" t="s">
        <v>107</v>
      </c>
      <c r="E70" s="8">
        <v>5000</v>
      </c>
      <c r="F70" s="8"/>
      <c r="G70" s="39">
        <f t="shared" ref="G70" si="11">E70+F70</f>
        <v>5000</v>
      </c>
    </row>
    <row r="71" spans="1:7" s="3" customFormat="1" ht="16.5" customHeight="1" x14ac:dyDescent="0.2">
      <c r="A71" s="29"/>
      <c r="B71" s="29"/>
      <c r="C71" s="30" t="s">
        <v>74</v>
      </c>
      <c r="D71" s="31" t="s">
        <v>73</v>
      </c>
      <c r="E71" s="8">
        <v>270317</v>
      </c>
      <c r="F71" s="8"/>
      <c r="G71" s="39">
        <f t="shared" si="7"/>
        <v>270317</v>
      </c>
    </row>
    <row r="72" spans="1:7" s="3" customFormat="1" ht="16.5" customHeight="1" x14ac:dyDescent="0.2">
      <c r="A72" s="29"/>
      <c r="B72" s="29"/>
      <c r="C72" s="30" t="s">
        <v>92</v>
      </c>
      <c r="D72" s="31" t="s">
        <v>91</v>
      </c>
      <c r="E72" s="8">
        <v>280084</v>
      </c>
      <c r="F72" s="8"/>
      <c r="G72" s="39">
        <f t="shared" si="7"/>
        <v>280084</v>
      </c>
    </row>
    <row r="73" spans="1:7" s="3" customFormat="1" ht="16.5" customHeight="1" x14ac:dyDescent="0.2">
      <c r="A73" s="29"/>
      <c r="B73" s="29"/>
      <c r="C73" s="30" t="s">
        <v>72</v>
      </c>
      <c r="D73" s="31" t="s">
        <v>71</v>
      </c>
      <c r="E73" s="8">
        <v>37425</v>
      </c>
      <c r="F73" s="8"/>
      <c r="G73" s="39">
        <f t="shared" si="7"/>
        <v>37425</v>
      </c>
    </row>
    <row r="74" spans="1:7" s="3" customFormat="1" ht="16.5" customHeight="1" x14ac:dyDescent="0.2">
      <c r="A74" s="29"/>
      <c r="B74" s="29"/>
      <c r="C74" s="30" t="s">
        <v>70</v>
      </c>
      <c r="D74" s="31" t="s">
        <v>69</v>
      </c>
      <c r="E74" s="8">
        <v>98179</v>
      </c>
      <c r="F74" s="8"/>
      <c r="G74" s="39">
        <f t="shared" si="7"/>
        <v>98179</v>
      </c>
    </row>
    <row r="75" spans="1:7" s="3" customFormat="1" ht="16.5" customHeight="1" x14ac:dyDescent="0.2">
      <c r="A75" s="29"/>
      <c r="B75" s="29"/>
      <c r="C75" s="30" t="s">
        <v>68</v>
      </c>
      <c r="D75" s="31" t="s">
        <v>101</v>
      </c>
      <c r="E75" s="8">
        <v>13416</v>
      </c>
      <c r="F75" s="8"/>
      <c r="G75" s="39">
        <f t="shared" si="7"/>
        <v>13416</v>
      </c>
    </row>
    <row r="76" spans="1:7" s="3" customFormat="1" ht="16.5" customHeight="1" x14ac:dyDescent="0.2">
      <c r="A76" s="29"/>
      <c r="B76" s="29"/>
      <c r="C76" s="30" t="s">
        <v>67</v>
      </c>
      <c r="D76" s="31" t="s">
        <v>66</v>
      </c>
      <c r="E76" s="8">
        <v>6000</v>
      </c>
      <c r="F76" s="8"/>
      <c r="G76" s="39">
        <f t="shared" si="7"/>
        <v>6000</v>
      </c>
    </row>
    <row r="77" spans="1:7" s="3" customFormat="1" ht="16.5" customHeight="1" x14ac:dyDescent="0.2">
      <c r="A77" s="29"/>
      <c r="B77" s="29"/>
      <c r="C77" s="30" t="s">
        <v>43</v>
      </c>
      <c r="D77" s="31" t="s">
        <v>42</v>
      </c>
      <c r="E77" s="8">
        <v>40000</v>
      </c>
      <c r="F77" s="8"/>
      <c r="G77" s="39">
        <f t="shared" si="7"/>
        <v>40000</v>
      </c>
    </row>
    <row r="78" spans="1:7" s="3" customFormat="1" ht="16.5" customHeight="1" x14ac:dyDescent="0.2">
      <c r="A78" s="29"/>
      <c r="B78" s="29"/>
      <c r="C78" s="30" t="s">
        <v>63</v>
      </c>
      <c r="D78" s="31" t="s">
        <v>62</v>
      </c>
      <c r="E78" s="8">
        <v>20000</v>
      </c>
      <c r="F78" s="8"/>
      <c r="G78" s="39">
        <f t="shared" si="7"/>
        <v>20000</v>
      </c>
    </row>
    <row r="79" spans="1:7" s="3" customFormat="1" ht="16.5" customHeight="1" x14ac:dyDescent="0.2">
      <c r="A79" s="29"/>
      <c r="B79" s="29"/>
      <c r="C79" s="30" t="s">
        <v>59</v>
      </c>
      <c r="D79" s="31" t="s">
        <v>58</v>
      </c>
      <c r="E79" s="8">
        <v>500</v>
      </c>
      <c r="F79" s="8"/>
      <c r="G79" s="39">
        <f t="shared" si="7"/>
        <v>500</v>
      </c>
    </row>
    <row r="80" spans="1:7" s="3" customFormat="1" ht="16.5" customHeight="1" x14ac:dyDescent="0.2">
      <c r="A80" s="29"/>
      <c r="B80" s="29"/>
      <c r="C80" s="30" t="s">
        <v>41</v>
      </c>
      <c r="D80" s="31" t="s">
        <v>40</v>
      </c>
      <c r="E80" s="8">
        <v>49000</v>
      </c>
      <c r="F80" s="8"/>
      <c r="G80" s="39">
        <f t="shared" si="7"/>
        <v>49000</v>
      </c>
    </row>
    <row r="81" spans="1:7" s="3" customFormat="1" ht="16.5" customHeight="1" x14ac:dyDescent="0.2">
      <c r="A81" s="29"/>
      <c r="B81" s="29"/>
      <c r="C81" s="30" t="s">
        <v>57</v>
      </c>
      <c r="D81" s="31" t="s">
        <v>56</v>
      </c>
      <c r="E81" s="8">
        <v>2000</v>
      </c>
      <c r="F81" s="8"/>
      <c r="G81" s="39">
        <f t="shared" si="7"/>
        <v>2000</v>
      </c>
    </row>
    <row r="82" spans="1:7" s="3" customFormat="1" ht="16.5" customHeight="1" x14ac:dyDescent="0.2">
      <c r="A82" s="29"/>
      <c r="B82" s="29"/>
      <c r="C82" s="30" t="s">
        <v>96</v>
      </c>
      <c r="D82" s="31" t="s">
        <v>95</v>
      </c>
      <c r="E82" s="8">
        <v>10000</v>
      </c>
      <c r="F82" s="8"/>
      <c r="G82" s="39">
        <f t="shared" si="7"/>
        <v>10000</v>
      </c>
    </row>
    <row r="83" spans="1:7" s="3" customFormat="1" ht="16.5" customHeight="1" x14ac:dyDescent="0.2">
      <c r="A83" s="29"/>
      <c r="B83" s="29"/>
      <c r="C83" s="30" t="s">
        <v>55</v>
      </c>
      <c r="D83" s="31" t="s">
        <v>54</v>
      </c>
      <c r="E83" s="8">
        <v>1000</v>
      </c>
      <c r="F83" s="8"/>
      <c r="G83" s="39">
        <f t="shared" si="7"/>
        <v>1000</v>
      </c>
    </row>
    <row r="84" spans="1:7" s="3" customFormat="1" ht="16.5" customHeight="1" x14ac:dyDescent="0.2">
      <c r="A84" s="29"/>
      <c r="B84" s="29"/>
      <c r="C84" s="30" t="s">
        <v>53</v>
      </c>
      <c r="D84" s="31" t="s">
        <v>52</v>
      </c>
      <c r="E84" s="8">
        <v>2817</v>
      </c>
      <c r="F84" s="8"/>
      <c r="G84" s="39">
        <f t="shared" si="7"/>
        <v>2817</v>
      </c>
    </row>
    <row r="85" spans="1:7" s="3" customFormat="1" ht="16.5" customHeight="1" x14ac:dyDescent="0.2">
      <c r="A85" s="29"/>
      <c r="B85" s="29"/>
      <c r="C85" s="30" t="s">
        <v>51</v>
      </c>
      <c r="D85" s="31" t="s">
        <v>50</v>
      </c>
      <c r="E85" s="8">
        <v>8934</v>
      </c>
      <c r="F85" s="8"/>
      <c r="G85" s="39">
        <f t="shared" si="7"/>
        <v>8934</v>
      </c>
    </row>
    <row r="86" spans="1:7" s="3" customFormat="1" ht="16.5" customHeight="1" x14ac:dyDescent="0.2">
      <c r="A86" s="29"/>
      <c r="B86" s="29"/>
      <c r="C86" s="30" t="s">
        <v>78</v>
      </c>
      <c r="D86" s="31" t="s">
        <v>77</v>
      </c>
      <c r="E86" s="8">
        <v>1000</v>
      </c>
      <c r="F86" s="8"/>
      <c r="G86" s="39">
        <f t="shared" si="7"/>
        <v>1000</v>
      </c>
    </row>
    <row r="87" spans="1:7" s="3" customFormat="1" ht="16.5" customHeight="1" x14ac:dyDescent="0.2">
      <c r="A87" s="29"/>
      <c r="B87" s="29"/>
      <c r="C87" s="30" t="s">
        <v>109</v>
      </c>
      <c r="D87" s="31" t="s">
        <v>108</v>
      </c>
      <c r="E87" s="8">
        <v>2000</v>
      </c>
      <c r="F87" s="8"/>
      <c r="G87" s="39">
        <f t="shared" si="7"/>
        <v>2000</v>
      </c>
    </row>
    <row r="88" spans="1:7" s="3" customFormat="1" ht="16.5" customHeight="1" x14ac:dyDescent="0.2">
      <c r="A88" s="29"/>
      <c r="B88" s="29"/>
      <c r="C88" s="30" t="s">
        <v>113</v>
      </c>
      <c r="D88" s="31" t="s">
        <v>114</v>
      </c>
      <c r="E88" s="8">
        <v>1000</v>
      </c>
      <c r="F88" s="8"/>
      <c r="G88" s="39">
        <f t="shared" ref="G88" si="12">E88+F88</f>
        <v>1000</v>
      </c>
    </row>
    <row r="89" spans="1:7" s="3" customFormat="1" ht="16.5" customHeight="1" x14ac:dyDescent="0.2">
      <c r="A89" s="29"/>
      <c r="B89" s="29"/>
      <c r="C89" s="30" t="s">
        <v>49</v>
      </c>
      <c r="D89" s="31" t="s">
        <v>48</v>
      </c>
      <c r="E89" s="8">
        <v>2000</v>
      </c>
      <c r="F89" s="8"/>
      <c r="G89" s="39">
        <f t="shared" si="7"/>
        <v>2000</v>
      </c>
    </row>
    <row r="90" spans="1:7" s="3" customFormat="1" ht="16.5" customHeight="1" x14ac:dyDescent="0.2">
      <c r="A90" s="29"/>
      <c r="B90" s="29"/>
      <c r="C90" s="30" t="s">
        <v>102</v>
      </c>
      <c r="D90" s="31" t="s">
        <v>103</v>
      </c>
      <c r="E90" s="8">
        <v>8213</v>
      </c>
      <c r="F90" s="8"/>
      <c r="G90" s="39">
        <f t="shared" ref="G90" si="13">E90+F90</f>
        <v>8213</v>
      </c>
    </row>
    <row r="91" spans="1:7" s="3" customFormat="1" ht="16.5" customHeight="1" x14ac:dyDescent="0.2">
      <c r="A91" s="18" t="s">
        <v>15</v>
      </c>
      <c r="B91" s="18"/>
      <c r="C91" s="18"/>
      <c r="D91" s="19" t="s">
        <v>16</v>
      </c>
      <c r="E91" s="21">
        <f>E92</f>
        <v>94852</v>
      </c>
      <c r="F91" s="21">
        <f>F92</f>
        <v>0</v>
      </c>
      <c r="G91" s="21">
        <f t="shared" si="7"/>
        <v>94852</v>
      </c>
    </row>
    <row r="92" spans="1:7" s="3" customFormat="1" ht="16.5" customHeight="1" x14ac:dyDescent="0.2">
      <c r="A92" s="22"/>
      <c r="B92" s="23" t="s">
        <v>17</v>
      </c>
      <c r="C92" s="24"/>
      <c r="D92" s="25" t="s">
        <v>18</v>
      </c>
      <c r="E92" s="27">
        <f>SUM(E93:E95)</f>
        <v>94852</v>
      </c>
      <c r="F92" s="27">
        <f>SUM(F93:F95)</f>
        <v>0</v>
      </c>
      <c r="G92" s="27">
        <f>SUM(G93:G95)</f>
        <v>94852</v>
      </c>
    </row>
    <row r="93" spans="1:7" s="3" customFormat="1" ht="16.5" customHeight="1" x14ac:dyDescent="0.2">
      <c r="A93" s="29"/>
      <c r="B93" s="29"/>
      <c r="C93" s="30" t="s">
        <v>43</v>
      </c>
      <c r="D93" s="31" t="s">
        <v>42</v>
      </c>
      <c r="E93" s="8">
        <v>40000</v>
      </c>
      <c r="F93" s="8"/>
      <c r="G93" s="39">
        <f>E93+F93</f>
        <v>40000</v>
      </c>
    </row>
    <row r="94" spans="1:7" s="3" customFormat="1" ht="16.5" customHeight="1" x14ac:dyDescent="0.2">
      <c r="A94" s="29"/>
      <c r="B94" s="29"/>
      <c r="C94" s="30" t="s">
        <v>41</v>
      </c>
      <c r="D94" s="31" t="s">
        <v>40</v>
      </c>
      <c r="E94" s="8">
        <v>53852</v>
      </c>
      <c r="F94" s="8"/>
      <c r="G94" s="39">
        <f t="shared" si="7"/>
        <v>53852</v>
      </c>
    </row>
    <row r="95" spans="1:7" s="3" customFormat="1" ht="16.5" customHeight="1" x14ac:dyDescent="0.2">
      <c r="A95" s="29"/>
      <c r="B95" s="29"/>
      <c r="C95" s="30" t="s">
        <v>55</v>
      </c>
      <c r="D95" s="31" t="s">
        <v>54</v>
      </c>
      <c r="E95" s="8">
        <v>1000</v>
      </c>
      <c r="F95" s="8"/>
      <c r="G95" s="39">
        <f t="shared" si="7"/>
        <v>1000</v>
      </c>
    </row>
    <row r="96" spans="1:7" ht="22.5" customHeight="1" x14ac:dyDescent="0.2">
      <c r="A96" s="42" t="s">
        <v>125</v>
      </c>
      <c r="B96" s="42"/>
      <c r="C96" s="42"/>
      <c r="D96" s="43" t="s">
        <v>126</v>
      </c>
      <c r="E96" s="45">
        <f>E97</f>
        <v>132439</v>
      </c>
      <c r="F96" s="45">
        <f>F97</f>
        <v>0</v>
      </c>
      <c r="G96" s="45">
        <f t="shared" si="7"/>
        <v>132439</v>
      </c>
    </row>
    <row r="97" spans="1:7" ht="22.5" customHeight="1" x14ac:dyDescent="0.2">
      <c r="A97" s="46"/>
      <c r="B97" s="47" t="s">
        <v>127</v>
      </c>
      <c r="C97" s="48"/>
      <c r="D97" s="49" t="s">
        <v>128</v>
      </c>
      <c r="E97" s="50">
        <f>SUM(E98:E105)</f>
        <v>132439</v>
      </c>
      <c r="F97" s="50">
        <f>SUM(F98:F105)</f>
        <v>0</v>
      </c>
      <c r="G97" s="57">
        <f>E97+F97</f>
        <v>132439</v>
      </c>
    </row>
    <row r="98" spans="1:7" ht="16.5" customHeight="1" x14ac:dyDescent="0.2">
      <c r="A98" s="52"/>
      <c r="B98" s="52"/>
      <c r="C98" s="53" t="s">
        <v>130</v>
      </c>
      <c r="D98" s="54" t="s">
        <v>131</v>
      </c>
      <c r="E98" s="55">
        <v>15900</v>
      </c>
      <c r="F98" s="8"/>
      <c r="G98" s="58">
        <f>E98+F98</f>
        <v>15900</v>
      </c>
    </row>
    <row r="99" spans="1:7" ht="16.5" customHeight="1" x14ac:dyDescent="0.2">
      <c r="A99" s="52"/>
      <c r="B99" s="52"/>
      <c r="C99" s="53" t="s">
        <v>70</v>
      </c>
      <c r="D99" s="54" t="s">
        <v>69</v>
      </c>
      <c r="E99" s="55">
        <v>4555.3500000000004</v>
      </c>
      <c r="F99" s="8"/>
      <c r="G99" s="58">
        <f>E99+F99</f>
        <v>4555.3500000000004</v>
      </c>
    </row>
    <row r="100" spans="1:7" ht="16.5" customHeight="1" x14ac:dyDescent="0.2">
      <c r="A100" s="52"/>
      <c r="B100" s="52"/>
      <c r="C100" s="53" t="s">
        <v>68</v>
      </c>
      <c r="D100" s="54" t="s">
        <v>129</v>
      </c>
      <c r="E100" s="55">
        <v>404.25</v>
      </c>
      <c r="F100" s="8"/>
      <c r="G100" s="58">
        <f t="shared" si="7"/>
        <v>404.25</v>
      </c>
    </row>
    <row r="101" spans="1:7" ht="16.5" customHeight="1" x14ac:dyDescent="0.2">
      <c r="A101" s="52"/>
      <c r="B101" s="52"/>
      <c r="C101" s="53" t="s">
        <v>67</v>
      </c>
      <c r="D101" s="54" t="s">
        <v>66</v>
      </c>
      <c r="E101" s="55">
        <v>26500</v>
      </c>
      <c r="F101" s="8"/>
      <c r="G101" s="58">
        <f t="shared" si="7"/>
        <v>26500</v>
      </c>
    </row>
    <row r="102" spans="1:7" ht="16.5" customHeight="1" x14ac:dyDescent="0.2">
      <c r="A102" s="52"/>
      <c r="B102" s="52"/>
      <c r="C102" s="53" t="s">
        <v>43</v>
      </c>
      <c r="D102" s="54" t="s">
        <v>42</v>
      </c>
      <c r="E102" s="55">
        <v>10502.68</v>
      </c>
      <c r="F102" s="8"/>
      <c r="G102" s="58">
        <f t="shared" si="7"/>
        <v>10502.68</v>
      </c>
    </row>
    <row r="103" spans="1:7" s="3" customFormat="1" ht="16.5" customHeight="1" x14ac:dyDescent="0.2">
      <c r="A103" s="29"/>
      <c r="B103" s="29"/>
      <c r="C103" s="30" t="s">
        <v>82</v>
      </c>
      <c r="D103" s="31" t="s">
        <v>81</v>
      </c>
      <c r="E103" s="8">
        <v>699.28</v>
      </c>
      <c r="F103" s="8"/>
      <c r="G103" s="39">
        <f>E103+F103</f>
        <v>699.28</v>
      </c>
    </row>
    <row r="104" spans="1:7" ht="16.5" customHeight="1" x14ac:dyDescent="0.2">
      <c r="A104" s="52"/>
      <c r="B104" s="52"/>
      <c r="C104" s="53" t="s">
        <v>41</v>
      </c>
      <c r="D104" s="54" t="s">
        <v>40</v>
      </c>
      <c r="E104" s="55">
        <v>73547.240000000005</v>
      </c>
      <c r="F104" s="8"/>
      <c r="G104" s="58">
        <f t="shared" si="7"/>
        <v>73547.240000000005</v>
      </c>
    </row>
    <row r="105" spans="1:7" ht="16.5" customHeight="1" x14ac:dyDescent="0.2">
      <c r="A105" s="52"/>
      <c r="B105" s="52"/>
      <c r="C105" s="53" t="s">
        <v>55</v>
      </c>
      <c r="D105" s="54" t="s">
        <v>54</v>
      </c>
      <c r="E105" s="55">
        <v>330.2</v>
      </c>
      <c r="F105" s="8"/>
      <c r="G105" s="58">
        <f t="shared" si="7"/>
        <v>330.2</v>
      </c>
    </row>
    <row r="106" spans="1:7" ht="17.100000000000001" customHeight="1" x14ac:dyDescent="0.2">
      <c r="A106" s="18" t="s">
        <v>110</v>
      </c>
      <c r="B106" s="18"/>
      <c r="C106" s="18"/>
      <c r="D106" s="19" t="s">
        <v>112</v>
      </c>
      <c r="E106" s="20">
        <f>E107</f>
        <v>36200</v>
      </c>
      <c r="F106" s="21">
        <f>F107</f>
        <v>0</v>
      </c>
      <c r="G106" s="20">
        <f>E106+F106</f>
        <v>36200</v>
      </c>
    </row>
    <row r="107" spans="1:7" ht="17.100000000000001" customHeight="1" x14ac:dyDescent="0.2">
      <c r="A107" s="22"/>
      <c r="B107" s="23" t="s">
        <v>111</v>
      </c>
      <c r="C107" s="24"/>
      <c r="D107" s="25" t="s">
        <v>19</v>
      </c>
      <c r="E107" s="27">
        <f>SUM(E108:E113)</f>
        <v>36200</v>
      </c>
      <c r="F107" s="27">
        <f>SUM(F108:F113)</f>
        <v>0</v>
      </c>
      <c r="G107" s="28">
        <f t="shared" ref="G107" si="14">E107+F107</f>
        <v>36200</v>
      </c>
    </row>
    <row r="108" spans="1:7" s="3" customFormat="1" ht="16.5" customHeight="1" x14ac:dyDescent="0.2">
      <c r="A108" s="29"/>
      <c r="B108" s="29"/>
      <c r="C108" s="30" t="s">
        <v>70</v>
      </c>
      <c r="D108" s="31" t="s">
        <v>69</v>
      </c>
      <c r="E108" s="8">
        <v>4212</v>
      </c>
      <c r="F108" s="8"/>
      <c r="G108" s="39">
        <f>E108+F108</f>
        <v>4212</v>
      </c>
    </row>
    <row r="109" spans="1:7" s="3" customFormat="1" ht="15.75" customHeight="1" x14ac:dyDescent="0.2">
      <c r="A109" s="29"/>
      <c r="B109" s="29"/>
      <c r="C109" s="30" t="s">
        <v>68</v>
      </c>
      <c r="D109" s="31" t="s">
        <v>101</v>
      </c>
      <c r="E109" s="8">
        <v>600</v>
      </c>
      <c r="F109" s="8"/>
      <c r="G109" s="39">
        <f t="shared" ref="G109:G113" si="15">E109+F109</f>
        <v>600</v>
      </c>
    </row>
    <row r="110" spans="1:7" s="3" customFormat="1" ht="16.5" customHeight="1" x14ac:dyDescent="0.2">
      <c r="A110" s="29"/>
      <c r="B110" s="29"/>
      <c r="C110" s="30" t="s">
        <v>67</v>
      </c>
      <c r="D110" s="31" t="s">
        <v>66</v>
      </c>
      <c r="E110" s="8">
        <v>20500</v>
      </c>
      <c r="F110" s="8"/>
      <c r="G110" s="39">
        <f t="shared" si="15"/>
        <v>20500</v>
      </c>
    </row>
    <row r="111" spans="1:7" s="3" customFormat="1" ht="16.5" customHeight="1" x14ac:dyDescent="0.2">
      <c r="A111" s="29"/>
      <c r="B111" s="29"/>
      <c r="C111" s="30" t="s">
        <v>43</v>
      </c>
      <c r="D111" s="31" t="s">
        <v>42</v>
      </c>
      <c r="E111" s="8">
        <v>5188</v>
      </c>
      <c r="F111" s="8"/>
      <c r="G111" s="39">
        <f>E111+F111</f>
        <v>5188</v>
      </c>
    </row>
    <row r="112" spans="1:7" ht="16.5" customHeight="1" x14ac:dyDescent="0.2">
      <c r="A112" s="52"/>
      <c r="B112" s="52"/>
      <c r="C112" s="53" t="s">
        <v>41</v>
      </c>
      <c r="D112" s="54" t="s">
        <v>40</v>
      </c>
      <c r="E112" s="55">
        <v>5500</v>
      </c>
      <c r="F112" s="8"/>
      <c r="G112" s="58">
        <f t="shared" ref="G112" si="16">E112+F112</f>
        <v>5500</v>
      </c>
    </row>
    <row r="113" spans="1:7" s="3" customFormat="1" ht="16.5" customHeight="1" x14ac:dyDescent="0.2">
      <c r="A113" s="29"/>
      <c r="B113" s="29"/>
      <c r="C113" s="30" t="s">
        <v>55</v>
      </c>
      <c r="D113" s="31" t="s">
        <v>54</v>
      </c>
      <c r="E113" s="8">
        <v>200</v>
      </c>
      <c r="F113" s="8"/>
      <c r="G113" s="39">
        <f t="shared" si="15"/>
        <v>200</v>
      </c>
    </row>
    <row r="114" spans="1:7" s="3" customFormat="1" ht="16.5" customHeight="1" x14ac:dyDescent="0.2">
      <c r="A114" s="18" t="s">
        <v>20</v>
      </c>
      <c r="B114" s="18"/>
      <c r="C114" s="18"/>
      <c r="D114" s="19" t="s">
        <v>21</v>
      </c>
      <c r="E114" s="21">
        <f>E115</f>
        <v>6818058</v>
      </c>
      <c r="F114" s="21">
        <f>F115</f>
        <v>0</v>
      </c>
      <c r="G114" s="21">
        <f>E114+F114</f>
        <v>6818058</v>
      </c>
    </row>
    <row r="115" spans="1:7" s="3" customFormat="1" ht="16.5" customHeight="1" x14ac:dyDescent="0.2">
      <c r="A115" s="22"/>
      <c r="B115" s="23" t="s">
        <v>22</v>
      </c>
      <c r="C115" s="24"/>
      <c r="D115" s="25" t="s">
        <v>23</v>
      </c>
      <c r="E115" s="27">
        <f>SUM(E116:E139)</f>
        <v>6818058</v>
      </c>
      <c r="F115" s="27">
        <f>SUM(F116:F139)</f>
        <v>0</v>
      </c>
      <c r="G115" s="27">
        <f>SUM(G116:G139)</f>
        <v>6818058</v>
      </c>
    </row>
    <row r="116" spans="1:7" s="3" customFormat="1" ht="16.5" customHeight="1" x14ac:dyDescent="0.2">
      <c r="A116" s="29"/>
      <c r="B116" s="29"/>
      <c r="C116" s="30" t="s">
        <v>94</v>
      </c>
      <c r="D116" s="31" t="s">
        <v>93</v>
      </c>
      <c r="E116" s="8">
        <v>196283</v>
      </c>
      <c r="F116" s="8"/>
      <c r="G116" s="39">
        <f t="shared" si="7"/>
        <v>196283</v>
      </c>
    </row>
    <row r="117" spans="1:7" s="3" customFormat="1" ht="16.5" customHeight="1" x14ac:dyDescent="0.2">
      <c r="A117" s="29"/>
      <c r="B117" s="29"/>
      <c r="C117" s="30" t="s">
        <v>92</v>
      </c>
      <c r="D117" s="31" t="s">
        <v>91</v>
      </c>
      <c r="E117" s="8">
        <v>127011</v>
      </c>
      <c r="F117" s="8"/>
      <c r="G117" s="39">
        <f t="shared" si="7"/>
        <v>127011</v>
      </c>
    </row>
    <row r="118" spans="1:7" s="3" customFormat="1" ht="16.5" customHeight="1" x14ac:dyDescent="0.2">
      <c r="A118" s="29"/>
      <c r="B118" s="29"/>
      <c r="C118" s="30" t="s">
        <v>72</v>
      </c>
      <c r="D118" s="31" t="s">
        <v>71</v>
      </c>
      <c r="E118" s="8">
        <v>8983</v>
      </c>
      <c r="F118" s="8"/>
      <c r="G118" s="39">
        <f t="shared" si="7"/>
        <v>8983</v>
      </c>
    </row>
    <row r="119" spans="1:7" s="3" customFormat="1" ht="16.5" customHeight="1" x14ac:dyDescent="0.2">
      <c r="A119" s="29"/>
      <c r="B119" s="29"/>
      <c r="C119" s="30" t="s">
        <v>90</v>
      </c>
      <c r="D119" s="31" t="s">
        <v>89</v>
      </c>
      <c r="E119" s="8">
        <v>4975793</v>
      </c>
      <c r="F119" s="8"/>
      <c r="G119" s="39">
        <f t="shared" si="7"/>
        <v>4975793</v>
      </c>
    </row>
    <row r="120" spans="1:7" s="3" customFormat="1" ht="16.5" customHeight="1" x14ac:dyDescent="0.2">
      <c r="A120" s="29"/>
      <c r="B120" s="29"/>
      <c r="C120" s="30" t="s">
        <v>88</v>
      </c>
      <c r="D120" s="31" t="s">
        <v>87</v>
      </c>
      <c r="E120" s="8">
        <v>115232</v>
      </c>
      <c r="F120" s="8"/>
      <c r="G120" s="39">
        <f t="shared" si="7"/>
        <v>115232</v>
      </c>
    </row>
    <row r="121" spans="1:7" s="3" customFormat="1" ht="24" customHeight="1" x14ac:dyDescent="0.2">
      <c r="A121" s="29"/>
      <c r="B121" s="29"/>
      <c r="C121" s="30" t="s">
        <v>86</v>
      </c>
      <c r="D121" s="31" t="s">
        <v>85</v>
      </c>
      <c r="E121" s="8">
        <v>345599</v>
      </c>
      <c r="F121" s="8"/>
      <c r="G121" s="39">
        <f t="shared" ref="G121" si="17">E121+F121</f>
        <v>345599</v>
      </c>
    </row>
    <row r="122" spans="1:7" s="3" customFormat="1" ht="24" customHeight="1" x14ac:dyDescent="0.2">
      <c r="A122" s="29"/>
      <c r="B122" s="29"/>
      <c r="C122" s="30" t="s">
        <v>120</v>
      </c>
      <c r="D122" s="31" t="s">
        <v>121</v>
      </c>
      <c r="E122" s="8">
        <v>51165</v>
      </c>
      <c r="F122" s="8">
        <v>-9345</v>
      </c>
      <c r="G122" s="39">
        <f t="shared" si="7"/>
        <v>41820</v>
      </c>
    </row>
    <row r="123" spans="1:7" s="3" customFormat="1" ht="16.5" customHeight="1" x14ac:dyDescent="0.2">
      <c r="A123" s="29"/>
      <c r="B123" s="29"/>
      <c r="C123" s="30" t="s">
        <v>70</v>
      </c>
      <c r="D123" s="31" t="s">
        <v>69</v>
      </c>
      <c r="E123" s="8">
        <v>24561</v>
      </c>
      <c r="F123" s="8"/>
      <c r="G123" s="39">
        <f t="shared" si="7"/>
        <v>24561</v>
      </c>
    </row>
    <row r="124" spans="1:7" s="3" customFormat="1" ht="15.75" customHeight="1" x14ac:dyDescent="0.2">
      <c r="A124" s="29"/>
      <c r="B124" s="29"/>
      <c r="C124" s="30" t="s">
        <v>68</v>
      </c>
      <c r="D124" s="31" t="s">
        <v>101</v>
      </c>
      <c r="E124" s="8">
        <v>3376</v>
      </c>
      <c r="F124" s="8"/>
      <c r="G124" s="39">
        <f t="shared" si="7"/>
        <v>3376</v>
      </c>
    </row>
    <row r="125" spans="1:7" s="3" customFormat="1" ht="24" customHeight="1" x14ac:dyDescent="0.2">
      <c r="A125" s="29"/>
      <c r="B125" s="29"/>
      <c r="C125" s="30" t="s">
        <v>84</v>
      </c>
      <c r="D125" s="31" t="s">
        <v>83</v>
      </c>
      <c r="E125" s="8">
        <v>447776</v>
      </c>
      <c r="F125" s="8">
        <v>9345</v>
      </c>
      <c r="G125" s="39">
        <f t="shared" si="7"/>
        <v>457121</v>
      </c>
    </row>
    <row r="126" spans="1:7" s="3" customFormat="1" ht="16.5" customHeight="1" x14ac:dyDescent="0.2">
      <c r="A126" s="29"/>
      <c r="B126" s="29"/>
      <c r="C126" s="30" t="s">
        <v>43</v>
      </c>
      <c r="D126" s="31" t="s">
        <v>42</v>
      </c>
      <c r="E126" s="8">
        <v>97799</v>
      </c>
      <c r="F126" s="8"/>
      <c r="G126" s="39">
        <f t="shared" ref="G126:G176" si="18">E126+F126</f>
        <v>97799</v>
      </c>
    </row>
    <row r="127" spans="1:7" s="3" customFormat="1" ht="16.5" customHeight="1" x14ac:dyDescent="0.2">
      <c r="A127" s="29"/>
      <c r="B127" s="29"/>
      <c r="C127" s="30" t="s">
        <v>82</v>
      </c>
      <c r="D127" s="31" t="s">
        <v>81</v>
      </c>
      <c r="E127" s="8">
        <v>2000</v>
      </c>
      <c r="F127" s="8"/>
      <c r="G127" s="39">
        <f t="shared" si="18"/>
        <v>2000</v>
      </c>
    </row>
    <row r="128" spans="1:7" s="3" customFormat="1" ht="16.5" customHeight="1" x14ac:dyDescent="0.2">
      <c r="A128" s="29"/>
      <c r="B128" s="29"/>
      <c r="C128" s="30" t="s">
        <v>65</v>
      </c>
      <c r="D128" s="31" t="s">
        <v>64</v>
      </c>
      <c r="E128" s="8">
        <v>2000</v>
      </c>
      <c r="F128" s="8"/>
      <c r="G128" s="39">
        <f t="shared" si="18"/>
        <v>2000</v>
      </c>
    </row>
    <row r="129" spans="1:7" s="3" customFormat="1" ht="16.5" customHeight="1" x14ac:dyDescent="0.2">
      <c r="A129" s="29"/>
      <c r="B129" s="29"/>
      <c r="C129" s="30" t="s">
        <v>63</v>
      </c>
      <c r="D129" s="31" t="s">
        <v>62</v>
      </c>
      <c r="E129" s="8">
        <v>290417</v>
      </c>
      <c r="F129" s="8"/>
      <c r="G129" s="39">
        <f t="shared" si="18"/>
        <v>290417</v>
      </c>
    </row>
    <row r="130" spans="1:7" s="3" customFormat="1" ht="16.5" customHeight="1" x14ac:dyDescent="0.2">
      <c r="A130" s="29"/>
      <c r="B130" s="29"/>
      <c r="C130" s="30" t="s">
        <v>61</v>
      </c>
      <c r="D130" s="31" t="s">
        <v>60</v>
      </c>
      <c r="E130" s="8">
        <v>45000</v>
      </c>
      <c r="F130" s="8"/>
      <c r="G130" s="39">
        <f t="shared" si="18"/>
        <v>45000</v>
      </c>
    </row>
    <row r="131" spans="1:7" s="3" customFormat="1" ht="16.5" customHeight="1" x14ac:dyDescent="0.2">
      <c r="A131" s="29"/>
      <c r="B131" s="29"/>
      <c r="C131" s="30" t="s">
        <v>59</v>
      </c>
      <c r="D131" s="31" t="s">
        <v>58</v>
      </c>
      <c r="E131" s="8">
        <v>14292</v>
      </c>
      <c r="F131" s="8"/>
      <c r="G131" s="39">
        <f t="shared" si="18"/>
        <v>14292</v>
      </c>
    </row>
    <row r="132" spans="1:7" s="3" customFormat="1" ht="16.5" customHeight="1" x14ac:dyDescent="0.2">
      <c r="A132" s="29"/>
      <c r="B132" s="29"/>
      <c r="C132" s="30" t="s">
        <v>41</v>
      </c>
      <c r="D132" s="31" t="s">
        <v>40</v>
      </c>
      <c r="E132" s="8">
        <v>20000</v>
      </c>
      <c r="F132" s="8"/>
      <c r="G132" s="39">
        <f t="shared" si="18"/>
        <v>20000</v>
      </c>
    </row>
    <row r="133" spans="1:7" s="3" customFormat="1" ht="16.5" customHeight="1" x14ac:dyDescent="0.2">
      <c r="A133" s="29"/>
      <c r="B133" s="29"/>
      <c r="C133" s="30" t="s">
        <v>57</v>
      </c>
      <c r="D133" s="31" t="s">
        <v>56</v>
      </c>
      <c r="E133" s="8">
        <v>8019</v>
      </c>
      <c r="F133" s="8"/>
      <c r="G133" s="39">
        <f t="shared" si="18"/>
        <v>8019</v>
      </c>
    </row>
    <row r="134" spans="1:7" s="3" customFormat="1" ht="16.5" customHeight="1" x14ac:dyDescent="0.2">
      <c r="A134" s="29"/>
      <c r="B134" s="29"/>
      <c r="C134" s="30" t="s">
        <v>55</v>
      </c>
      <c r="D134" s="31" t="s">
        <v>54</v>
      </c>
      <c r="E134" s="8">
        <v>6000</v>
      </c>
      <c r="F134" s="8"/>
      <c r="G134" s="39">
        <f t="shared" si="18"/>
        <v>6000</v>
      </c>
    </row>
    <row r="135" spans="1:7" s="3" customFormat="1" ht="16.5" customHeight="1" x14ac:dyDescent="0.2">
      <c r="A135" s="29"/>
      <c r="B135" s="29"/>
      <c r="C135" s="30" t="s">
        <v>53</v>
      </c>
      <c r="D135" s="31" t="s">
        <v>52</v>
      </c>
      <c r="E135" s="8">
        <v>3000</v>
      </c>
      <c r="F135" s="8"/>
      <c r="G135" s="39">
        <f t="shared" si="18"/>
        <v>3000</v>
      </c>
    </row>
    <row r="136" spans="1:7" s="3" customFormat="1" ht="16.5" customHeight="1" x14ac:dyDescent="0.2">
      <c r="A136" s="29"/>
      <c r="B136" s="29"/>
      <c r="C136" s="30" t="s">
        <v>51</v>
      </c>
      <c r="D136" s="31" t="s">
        <v>50</v>
      </c>
      <c r="E136" s="8">
        <v>4835</v>
      </c>
      <c r="F136" s="8"/>
      <c r="G136" s="39">
        <f t="shared" si="18"/>
        <v>4835</v>
      </c>
    </row>
    <row r="137" spans="1:7" s="3" customFormat="1" ht="16.5" customHeight="1" x14ac:dyDescent="0.2">
      <c r="A137" s="29"/>
      <c r="B137" s="29"/>
      <c r="C137" s="30" t="s">
        <v>80</v>
      </c>
      <c r="D137" s="31" t="s">
        <v>79</v>
      </c>
      <c r="E137" s="8">
        <v>27178</v>
      </c>
      <c r="F137" s="8"/>
      <c r="G137" s="39">
        <f t="shared" si="18"/>
        <v>27178</v>
      </c>
    </row>
    <row r="138" spans="1:7" s="3" customFormat="1" ht="16.5" customHeight="1" x14ac:dyDescent="0.2">
      <c r="A138" s="29"/>
      <c r="B138" s="29"/>
      <c r="C138" s="30" t="s">
        <v>78</v>
      </c>
      <c r="D138" s="31" t="s">
        <v>77</v>
      </c>
      <c r="E138" s="8">
        <v>1585</v>
      </c>
      <c r="F138" s="8"/>
      <c r="G138" s="39">
        <f t="shared" si="18"/>
        <v>1585</v>
      </c>
    </row>
    <row r="139" spans="1:7" s="3" customFormat="1" ht="16.5" customHeight="1" x14ac:dyDescent="0.2">
      <c r="A139" s="29"/>
      <c r="B139" s="29"/>
      <c r="C139" s="30" t="s">
        <v>102</v>
      </c>
      <c r="D139" s="31" t="s">
        <v>103</v>
      </c>
      <c r="E139" s="8">
        <v>154</v>
      </c>
      <c r="F139" s="8"/>
      <c r="G139" s="39">
        <f t="shared" si="18"/>
        <v>154</v>
      </c>
    </row>
    <row r="140" spans="1:7" s="3" customFormat="1" ht="16.5" customHeight="1" x14ac:dyDescent="0.2">
      <c r="A140" s="18" t="s">
        <v>24</v>
      </c>
      <c r="B140" s="18"/>
      <c r="C140" s="18"/>
      <c r="D140" s="19" t="s">
        <v>25</v>
      </c>
      <c r="E140" s="21">
        <f>E141</f>
        <v>281424</v>
      </c>
      <c r="F140" s="21">
        <f>F141</f>
        <v>0</v>
      </c>
      <c r="G140" s="21">
        <f t="shared" si="18"/>
        <v>281424</v>
      </c>
    </row>
    <row r="141" spans="1:7" s="3" customFormat="1" ht="16.5" customHeight="1" x14ac:dyDescent="0.2">
      <c r="A141" s="22"/>
      <c r="B141" s="23" t="s">
        <v>26</v>
      </c>
      <c r="C141" s="24"/>
      <c r="D141" s="25" t="s">
        <v>27</v>
      </c>
      <c r="E141" s="27">
        <f>SUM(E142:E147)</f>
        <v>281424</v>
      </c>
      <c r="F141" s="27">
        <f>SUM(F142:F147)</f>
        <v>0</v>
      </c>
      <c r="G141" s="27">
        <f>SUM(G142:G147)</f>
        <v>281424</v>
      </c>
    </row>
    <row r="142" spans="1:7" s="3" customFormat="1" ht="24" customHeight="1" x14ac:dyDescent="0.2">
      <c r="A142" s="29"/>
      <c r="B142" s="29"/>
      <c r="C142" s="30" t="s">
        <v>76</v>
      </c>
      <c r="D142" s="31" t="s">
        <v>75</v>
      </c>
      <c r="E142" s="8">
        <v>128048</v>
      </c>
      <c r="F142" s="8"/>
      <c r="G142" s="39">
        <f>E142+F142</f>
        <v>128048</v>
      </c>
    </row>
    <row r="143" spans="1:7" s="3" customFormat="1" ht="16.5" customHeight="1" x14ac:dyDescent="0.2">
      <c r="A143" s="29"/>
      <c r="B143" s="29"/>
      <c r="C143" s="30" t="s">
        <v>74</v>
      </c>
      <c r="D143" s="31" t="s">
        <v>73</v>
      </c>
      <c r="E143" s="8">
        <v>10000</v>
      </c>
      <c r="F143" s="8"/>
      <c r="G143" s="39">
        <f t="shared" ref="G143" si="19">E143+F143</f>
        <v>10000</v>
      </c>
    </row>
    <row r="144" spans="1:7" s="3" customFormat="1" ht="16.5" customHeight="1" x14ac:dyDescent="0.2">
      <c r="A144" s="29"/>
      <c r="B144" s="29"/>
      <c r="C144" s="30" t="s">
        <v>70</v>
      </c>
      <c r="D144" s="31" t="s">
        <v>69</v>
      </c>
      <c r="E144" s="8">
        <v>1734</v>
      </c>
      <c r="F144" s="8"/>
      <c r="G144" s="39">
        <f t="shared" si="18"/>
        <v>1734</v>
      </c>
    </row>
    <row r="145" spans="1:7" s="3" customFormat="1" ht="15.75" customHeight="1" x14ac:dyDescent="0.2">
      <c r="A145" s="29"/>
      <c r="B145" s="29"/>
      <c r="C145" s="30" t="s">
        <v>68</v>
      </c>
      <c r="D145" s="31" t="s">
        <v>101</v>
      </c>
      <c r="E145" s="8">
        <v>245</v>
      </c>
      <c r="F145" s="8"/>
      <c r="G145" s="39">
        <f>E145+F145</f>
        <v>245</v>
      </c>
    </row>
    <row r="146" spans="1:7" s="3" customFormat="1" ht="16.5" customHeight="1" x14ac:dyDescent="0.2">
      <c r="A146" s="29"/>
      <c r="B146" s="29"/>
      <c r="C146" s="30" t="s">
        <v>43</v>
      </c>
      <c r="D146" s="31" t="s">
        <v>42</v>
      </c>
      <c r="E146" s="8">
        <v>13349</v>
      </c>
      <c r="F146" s="8"/>
      <c r="G146" s="39">
        <f t="shared" si="18"/>
        <v>13349</v>
      </c>
    </row>
    <row r="147" spans="1:7" s="3" customFormat="1" ht="16.5" customHeight="1" x14ac:dyDescent="0.2">
      <c r="A147" s="29"/>
      <c r="B147" s="29"/>
      <c r="C147" s="30" t="s">
        <v>41</v>
      </c>
      <c r="D147" s="31" t="s">
        <v>40</v>
      </c>
      <c r="E147" s="8">
        <v>128048</v>
      </c>
      <c r="F147" s="8"/>
      <c r="G147" s="39">
        <f>E147+F147</f>
        <v>128048</v>
      </c>
    </row>
    <row r="148" spans="1:7" ht="17.100000000000001" customHeight="1" x14ac:dyDescent="0.2">
      <c r="A148" s="42" t="s">
        <v>132</v>
      </c>
      <c r="B148" s="42"/>
      <c r="C148" s="42"/>
      <c r="D148" s="43" t="s">
        <v>133</v>
      </c>
      <c r="E148" s="45">
        <f>E149</f>
        <v>50011.83</v>
      </c>
      <c r="F148" s="45">
        <f>F149</f>
        <v>0</v>
      </c>
      <c r="G148" s="44">
        <f>E148+F148</f>
        <v>50011.83</v>
      </c>
    </row>
    <row r="149" spans="1:7" ht="22.5" customHeight="1" x14ac:dyDescent="0.2">
      <c r="A149" s="46"/>
      <c r="B149" s="47" t="s">
        <v>134</v>
      </c>
      <c r="C149" s="48"/>
      <c r="D149" s="49" t="s">
        <v>135</v>
      </c>
      <c r="E149" s="50">
        <f>SUM(E150:E153)</f>
        <v>50011.83</v>
      </c>
      <c r="F149" s="50">
        <f>SUM(F150:F153)</f>
        <v>0</v>
      </c>
      <c r="G149" s="51">
        <f>E149+F149</f>
        <v>50011.83</v>
      </c>
    </row>
    <row r="150" spans="1:7" ht="16.5" customHeight="1" x14ac:dyDescent="0.2">
      <c r="A150" s="52"/>
      <c r="B150" s="52"/>
      <c r="C150" s="53" t="s">
        <v>43</v>
      </c>
      <c r="D150" s="54" t="s">
        <v>136</v>
      </c>
      <c r="E150" s="55">
        <v>495.13</v>
      </c>
      <c r="F150" s="55"/>
      <c r="G150" s="58">
        <f t="shared" ref="G150:G153" si="20">E150+F150</f>
        <v>495.13</v>
      </c>
    </row>
    <row r="151" spans="1:7" ht="16.5" customHeight="1" x14ac:dyDescent="0.2">
      <c r="A151" s="52"/>
      <c r="B151" s="52"/>
      <c r="C151" s="53" t="s">
        <v>137</v>
      </c>
      <c r="D151" s="54" t="s">
        <v>138</v>
      </c>
      <c r="E151" s="55">
        <v>21136.44</v>
      </c>
      <c r="F151" s="55"/>
      <c r="G151" s="58">
        <f t="shared" si="20"/>
        <v>21136.44</v>
      </c>
    </row>
    <row r="152" spans="1:7" ht="16.5" customHeight="1" x14ac:dyDescent="0.2">
      <c r="A152" s="52"/>
      <c r="B152" s="52"/>
      <c r="C152" s="53" t="s">
        <v>137</v>
      </c>
      <c r="D152" s="54" t="s">
        <v>139</v>
      </c>
      <c r="E152" s="55">
        <v>16701.47</v>
      </c>
      <c r="F152" s="55"/>
      <c r="G152" s="58">
        <f t="shared" si="20"/>
        <v>16701.47</v>
      </c>
    </row>
    <row r="153" spans="1:7" ht="16.5" customHeight="1" x14ac:dyDescent="0.2">
      <c r="A153" s="52"/>
      <c r="B153" s="52"/>
      <c r="C153" s="53" t="s">
        <v>137</v>
      </c>
      <c r="D153" s="54" t="s">
        <v>140</v>
      </c>
      <c r="E153" s="55">
        <v>11678.79</v>
      </c>
      <c r="F153" s="55"/>
      <c r="G153" s="58">
        <f t="shared" si="20"/>
        <v>11678.79</v>
      </c>
    </row>
    <row r="154" spans="1:7" s="3" customFormat="1" ht="16.5" customHeight="1" x14ac:dyDescent="0.2">
      <c r="A154" s="18" t="s">
        <v>28</v>
      </c>
      <c r="B154" s="18"/>
      <c r="C154" s="18"/>
      <c r="D154" s="19" t="s">
        <v>29</v>
      </c>
      <c r="E154" s="21">
        <f>E155+E172+E174</f>
        <v>1011560</v>
      </c>
      <c r="F154" s="21">
        <f>F155+F172+F174</f>
        <v>0</v>
      </c>
      <c r="G154" s="21">
        <f>E154+F154</f>
        <v>1011560</v>
      </c>
    </row>
    <row r="155" spans="1:7" s="34" customFormat="1" ht="16.5" customHeight="1" x14ac:dyDescent="0.2">
      <c r="A155" s="22"/>
      <c r="B155" s="23" t="s">
        <v>30</v>
      </c>
      <c r="C155" s="24"/>
      <c r="D155" s="25" t="s">
        <v>31</v>
      </c>
      <c r="E155" s="27">
        <f>SUM(E156:E171)</f>
        <v>968561</v>
      </c>
      <c r="F155" s="27">
        <f>SUM(F156:F171)</f>
        <v>0</v>
      </c>
      <c r="G155" s="27">
        <f>SUM(G156:G171)</f>
        <v>968561</v>
      </c>
    </row>
    <row r="156" spans="1:7" s="34" customFormat="1" ht="16.5" customHeight="1" x14ac:dyDescent="0.2">
      <c r="A156" s="29"/>
      <c r="B156" s="29"/>
      <c r="C156" s="30" t="s">
        <v>106</v>
      </c>
      <c r="D156" s="31" t="s">
        <v>107</v>
      </c>
      <c r="E156" s="8">
        <v>600</v>
      </c>
      <c r="F156" s="8"/>
      <c r="G156" s="39">
        <f t="shared" ref="G156" si="21">E156+F156</f>
        <v>600</v>
      </c>
    </row>
    <row r="157" spans="1:7" s="34" customFormat="1" ht="16.5" customHeight="1" x14ac:dyDescent="0.2">
      <c r="A157" s="29"/>
      <c r="B157" s="29"/>
      <c r="C157" s="30" t="s">
        <v>74</v>
      </c>
      <c r="D157" s="31" t="s">
        <v>73</v>
      </c>
      <c r="E157" s="8">
        <v>694892</v>
      </c>
      <c r="F157" s="8"/>
      <c r="G157" s="39">
        <f t="shared" si="18"/>
        <v>694892</v>
      </c>
    </row>
    <row r="158" spans="1:7" s="34" customFormat="1" ht="16.5" customHeight="1" x14ac:dyDescent="0.2">
      <c r="A158" s="29"/>
      <c r="B158" s="29"/>
      <c r="C158" s="30" t="s">
        <v>72</v>
      </c>
      <c r="D158" s="31" t="s">
        <v>71</v>
      </c>
      <c r="E158" s="8">
        <v>44030</v>
      </c>
      <c r="F158" s="8"/>
      <c r="G158" s="39">
        <f>E158+F158</f>
        <v>44030</v>
      </c>
    </row>
    <row r="159" spans="1:7" s="34" customFormat="1" ht="16.5" customHeight="1" x14ac:dyDescent="0.2">
      <c r="A159" s="29"/>
      <c r="B159" s="29"/>
      <c r="C159" s="30" t="s">
        <v>70</v>
      </c>
      <c r="D159" s="31" t="s">
        <v>69</v>
      </c>
      <c r="E159" s="8">
        <v>98700</v>
      </c>
      <c r="F159" s="8"/>
      <c r="G159" s="39">
        <f t="shared" si="18"/>
        <v>98700</v>
      </c>
    </row>
    <row r="160" spans="1:7" s="34" customFormat="1" ht="16.5" customHeight="1" x14ac:dyDescent="0.2">
      <c r="A160" s="29"/>
      <c r="B160" s="29"/>
      <c r="C160" s="30" t="s">
        <v>68</v>
      </c>
      <c r="D160" s="31" t="s">
        <v>101</v>
      </c>
      <c r="E160" s="8">
        <v>6000</v>
      </c>
      <c r="F160" s="8"/>
      <c r="G160" s="39">
        <f t="shared" si="18"/>
        <v>6000</v>
      </c>
    </row>
    <row r="161" spans="1:7" s="34" customFormat="1" ht="16.5" customHeight="1" x14ac:dyDescent="0.2">
      <c r="A161" s="29"/>
      <c r="B161" s="29"/>
      <c r="C161" s="30" t="s">
        <v>67</v>
      </c>
      <c r="D161" s="31" t="s">
        <v>66</v>
      </c>
      <c r="E161" s="8">
        <v>10000</v>
      </c>
      <c r="F161" s="8"/>
      <c r="G161" s="39">
        <f t="shared" si="18"/>
        <v>10000</v>
      </c>
    </row>
    <row r="162" spans="1:7" s="34" customFormat="1" ht="16.5" customHeight="1" x14ac:dyDescent="0.2">
      <c r="A162" s="29"/>
      <c r="B162" s="29"/>
      <c r="C162" s="30" t="s">
        <v>43</v>
      </c>
      <c r="D162" s="31" t="s">
        <v>42</v>
      </c>
      <c r="E162" s="8">
        <v>47339</v>
      </c>
      <c r="F162" s="8"/>
      <c r="G162" s="39">
        <f t="shared" si="18"/>
        <v>47339</v>
      </c>
    </row>
    <row r="163" spans="1:7" s="34" customFormat="1" ht="16.5" customHeight="1" x14ac:dyDescent="0.2">
      <c r="A163" s="29"/>
      <c r="B163" s="29"/>
      <c r="C163" s="30" t="s">
        <v>63</v>
      </c>
      <c r="D163" s="31" t="s">
        <v>62</v>
      </c>
      <c r="E163" s="8">
        <v>5000</v>
      </c>
      <c r="F163" s="8"/>
      <c r="G163" s="39">
        <f t="shared" si="18"/>
        <v>5000</v>
      </c>
    </row>
    <row r="164" spans="1:7" s="34" customFormat="1" ht="16.5" customHeight="1" x14ac:dyDescent="0.2">
      <c r="A164" s="29"/>
      <c r="B164" s="29"/>
      <c r="C164" s="30" t="s">
        <v>61</v>
      </c>
      <c r="D164" s="31" t="s">
        <v>60</v>
      </c>
      <c r="E164" s="8">
        <v>10000</v>
      </c>
      <c r="F164" s="8"/>
      <c r="G164" s="39">
        <f t="shared" si="18"/>
        <v>10000</v>
      </c>
    </row>
    <row r="165" spans="1:7" s="34" customFormat="1" ht="16.5" customHeight="1" x14ac:dyDescent="0.2">
      <c r="A165" s="29"/>
      <c r="B165" s="29"/>
      <c r="C165" s="30" t="s">
        <v>59</v>
      </c>
      <c r="D165" s="31" t="s">
        <v>58</v>
      </c>
      <c r="E165" s="8">
        <v>1000</v>
      </c>
      <c r="F165" s="8"/>
      <c r="G165" s="39">
        <f t="shared" si="18"/>
        <v>1000</v>
      </c>
    </row>
    <row r="166" spans="1:7" s="34" customFormat="1" ht="16.5" customHeight="1" x14ac:dyDescent="0.2">
      <c r="A166" s="29"/>
      <c r="B166" s="29"/>
      <c r="C166" s="30" t="s">
        <v>41</v>
      </c>
      <c r="D166" s="31" t="s">
        <v>40</v>
      </c>
      <c r="E166" s="8">
        <v>20000</v>
      </c>
      <c r="F166" s="8"/>
      <c r="G166" s="39">
        <f t="shared" si="18"/>
        <v>20000</v>
      </c>
    </row>
    <row r="167" spans="1:7" s="34" customFormat="1" ht="16.5" customHeight="1" x14ac:dyDescent="0.2">
      <c r="A167" s="29"/>
      <c r="B167" s="29"/>
      <c r="C167" s="30" t="s">
        <v>57</v>
      </c>
      <c r="D167" s="31" t="s">
        <v>56</v>
      </c>
      <c r="E167" s="8">
        <v>3000</v>
      </c>
      <c r="F167" s="8"/>
      <c r="G167" s="39">
        <f t="shared" si="18"/>
        <v>3000</v>
      </c>
    </row>
    <row r="168" spans="1:7" s="34" customFormat="1" ht="16.5" customHeight="1" x14ac:dyDescent="0.2">
      <c r="A168" s="29"/>
      <c r="B168" s="29"/>
      <c r="C168" s="30" t="s">
        <v>55</v>
      </c>
      <c r="D168" s="31" t="s">
        <v>54</v>
      </c>
      <c r="E168" s="8">
        <v>3000</v>
      </c>
      <c r="F168" s="8"/>
      <c r="G168" s="39">
        <f t="shared" si="18"/>
        <v>3000</v>
      </c>
    </row>
    <row r="169" spans="1:7" s="34" customFormat="1" ht="16.5" customHeight="1" x14ac:dyDescent="0.2">
      <c r="A169" s="29"/>
      <c r="B169" s="29"/>
      <c r="C169" s="30" t="s">
        <v>53</v>
      </c>
      <c r="D169" s="31" t="s">
        <v>52</v>
      </c>
      <c r="E169" s="8">
        <v>7000</v>
      </c>
      <c r="F169" s="8"/>
      <c r="G169" s="39">
        <f t="shared" si="18"/>
        <v>7000</v>
      </c>
    </row>
    <row r="170" spans="1:7" s="34" customFormat="1" ht="16.5" customHeight="1" x14ac:dyDescent="0.2">
      <c r="A170" s="29"/>
      <c r="B170" s="29"/>
      <c r="C170" s="30" t="s">
        <v>51</v>
      </c>
      <c r="D170" s="31" t="s">
        <v>50</v>
      </c>
      <c r="E170" s="8">
        <v>15000</v>
      </c>
      <c r="F170" s="8"/>
      <c r="G170" s="39">
        <f t="shared" si="18"/>
        <v>15000</v>
      </c>
    </row>
    <row r="171" spans="1:7" s="34" customFormat="1" ht="16.5" customHeight="1" x14ac:dyDescent="0.2">
      <c r="A171" s="29"/>
      <c r="B171" s="29"/>
      <c r="C171" s="30" t="s">
        <v>49</v>
      </c>
      <c r="D171" s="31" t="s">
        <v>48</v>
      </c>
      <c r="E171" s="8">
        <v>3000</v>
      </c>
      <c r="F171" s="8"/>
      <c r="G171" s="39">
        <f t="shared" ref="G171" si="22">E171+F171</f>
        <v>3000</v>
      </c>
    </row>
    <row r="172" spans="1:7" ht="17.100000000000001" customHeight="1" x14ac:dyDescent="0.2">
      <c r="A172" s="22"/>
      <c r="B172" s="23" t="s">
        <v>104</v>
      </c>
      <c r="C172" s="24"/>
      <c r="D172" s="25" t="s">
        <v>105</v>
      </c>
      <c r="E172" s="26">
        <f>E173</f>
        <v>40000</v>
      </c>
      <c r="F172" s="40">
        <f>F173</f>
        <v>0</v>
      </c>
      <c r="G172" s="28">
        <f t="shared" ref="G172:G173" si="23">E172+F172</f>
        <v>40000</v>
      </c>
    </row>
    <row r="173" spans="1:7" s="3" customFormat="1" ht="16.5" customHeight="1" x14ac:dyDescent="0.2">
      <c r="A173" s="29"/>
      <c r="B173" s="29"/>
      <c r="C173" s="30" t="s">
        <v>45</v>
      </c>
      <c r="D173" s="31" t="s">
        <v>44</v>
      </c>
      <c r="E173" s="8">
        <v>40000</v>
      </c>
      <c r="F173" s="8"/>
      <c r="G173" s="39">
        <f t="shared" si="23"/>
        <v>40000</v>
      </c>
    </row>
    <row r="174" spans="1:7" ht="17.100000000000001" customHeight="1" x14ac:dyDescent="0.2">
      <c r="A174" s="22"/>
      <c r="B174" s="23" t="s">
        <v>118</v>
      </c>
      <c r="C174" s="24"/>
      <c r="D174" s="25" t="s">
        <v>122</v>
      </c>
      <c r="E174" s="26">
        <f>E175</f>
        <v>2999</v>
      </c>
      <c r="F174" s="27">
        <f>F175</f>
        <v>0</v>
      </c>
      <c r="G174" s="28">
        <f>E174+F174</f>
        <v>2999</v>
      </c>
    </row>
    <row r="175" spans="1:7" s="3" customFormat="1" ht="16.5" customHeight="1" x14ac:dyDescent="0.2">
      <c r="A175" s="29"/>
      <c r="B175" s="29"/>
      <c r="C175" s="30" t="s">
        <v>43</v>
      </c>
      <c r="D175" s="31" t="s">
        <v>42</v>
      </c>
      <c r="E175" s="8">
        <v>2999</v>
      </c>
      <c r="F175" s="8"/>
      <c r="G175" s="39">
        <f>E175+F175</f>
        <v>2999</v>
      </c>
    </row>
    <row r="176" spans="1:7" s="3" customFormat="1" ht="16.5" customHeight="1" x14ac:dyDescent="0.2">
      <c r="A176" s="18" t="s">
        <v>32</v>
      </c>
      <c r="B176" s="18"/>
      <c r="C176" s="18"/>
      <c r="D176" s="19" t="s">
        <v>33</v>
      </c>
      <c r="E176" s="21">
        <f>E177</f>
        <v>187840</v>
      </c>
      <c r="F176" s="21">
        <f>F177</f>
        <v>0</v>
      </c>
      <c r="G176" s="21">
        <f t="shared" si="18"/>
        <v>187840</v>
      </c>
    </row>
    <row r="177" spans="1:7" s="3" customFormat="1" ht="16.5" customHeight="1" x14ac:dyDescent="0.2">
      <c r="A177" s="22"/>
      <c r="B177" s="23" t="s">
        <v>34</v>
      </c>
      <c r="C177" s="24"/>
      <c r="D177" s="25" t="s">
        <v>35</v>
      </c>
      <c r="E177" s="27">
        <f>E178</f>
        <v>187840</v>
      </c>
      <c r="F177" s="27">
        <f>F178</f>
        <v>0</v>
      </c>
      <c r="G177" s="27">
        <f>G178</f>
        <v>187840</v>
      </c>
    </row>
    <row r="178" spans="1:7" s="3" customFormat="1" ht="22.5" customHeight="1" x14ac:dyDescent="0.2">
      <c r="A178" s="29"/>
      <c r="B178" s="29"/>
      <c r="C178" s="30" t="s">
        <v>47</v>
      </c>
      <c r="D178" s="31" t="s">
        <v>46</v>
      </c>
      <c r="E178" s="8">
        <v>187840</v>
      </c>
      <c r="F178" s="8"/>
      <c r="G178" s="39">
        <f t="shared" ref="G178" si="24">E178+F178</f>
        <v>187840</v>
      </c>
    </row>
    <row r="179" spans="1:7" s="3" customFormat="1" ht="22.5" customHeight="1" x14ac:dyDescent="0.2">
      <c r="A179" s="60" t="s">
        <v>36</v>
      </c>
      <c r="B179" s="61"/>
      <c r="C179" s="61"/>
      <c r="D179" s="62"/>
      <c r="E179" s="38">
        <f>E50+E53+E61+E91+E96+E106+E114+E140+E148+E154+E176</f>
        <v>10028690.17</v>
      </c>
      <c r="F179" s="38">
        <f>F50+F53+F61+F91+F96+F106+F114+F140+F148+F154+F176</f>
        <v>0</v>
      </c>
      <c r="G179" s="41">
        <f>E179+F179</f>
        <v>10028690.17</v>
      </c>
    </row>
    <row r="180" spans="1:7" s="3" customFormat="1" ht="19.5" hidden="1" customHeight="1" x14ac:dyDescent="0.2">
      <c r="A180" s="4"/>
      <c r="B180" s="4"/>
      <c r="C180" s="4"/>
      <c r="D180" s="4"/>
      <c r="E180" s="6"/>
      <c r="F180" s="6"/>
      <c r="G180" s="7"/>
    </row>
    <row r="181" spans="1:7" s="3" customFormat="1" ht="21" hidden="1" customHeight="1" x14ac:dyDescent="0.2">
      <c r="A181" s="4"/>
      <c r="B181" s="4"/>
      <c r="C181" s="4"/>
      <c r="D181" s="4"/>
      <c r="E181" s="6"/>
      <c r="F181" s="6"/>
      <c r="G181" s="7"/>
    </row>
    <row r="182" spans="1:7" s="3" customFormat="1" ht="22.5" hidden="1" customHeight="1" x14ac:dyDescent="0.2">
      <c r="A182" s="4"/>
      <c r="B182" s="4"/>
      <c r="C182" s="4"/>
      <c r="D182" s="4"/>
      <c r="E182" s="6"/>
      <c r="F182" s="6"/>
      <c r="G182" s="7"/>
    </row>
    <row r="183" spans="1:7" s="3" customFormat="1" ht="22.5" customHeight="1" x14ac:dyDescent="0.2">
      <c r="A183" s="4"/>
      <c r="B183" s="4"/>
      <c r="C183" s="4"/>
      <c r="D183" s="4"/>
      <c r="E183" s="6"/>
      <c r="F183" s="6"/>
      <c r="G183" s="7"/>
    </row>
    <row r="184" spans="1:7" s="3" customFormat="1" ht="22.5" customHeight="1" x14ac:dyDescent="0.2">
      <c r="A184" s="4"/>
      <c r="B184" s="4"/>
      <c r="C184" s="4"/>
      <c r="D184" s="4"/>
      <c r="E184" s="6"/>
      <c r="F184" s="6"/>
      <c r="G184" s="7"/>
    </row>
  </sheetData>
  <mergeCells count="7">
    <mergeCell ref="A1:H1"/>
    <mergeCell ref="A46:D46"/>
    <mergeCell ref="A2:G2"/>
    <mergeCell ref="A3:G3"/>
    <mergeCell ref="A179:D179"/>
    <mergeCell ref="A48:G48"/>
    <mergeCell ref="A5:G5"/>
  </mergeCells>
  <printOptions horizontalCentered="1"/>
  <pageMargins left="0.15748031496062992" right="0.15748031496062992" top="1.4566929133858268" bottom="0.39370078740157483" header="0" footer="0"/>
  <pageSetup paperSize="9" orientation="landscape" r:id="rId1"/>
  <headerFooter>
    <oddHeader xml:space="preserve">&amp;R&amp;"Arial,Pogrubiona kursywa"&amp;12
&amp;"Arial,Normalny"&amp;10Załącznik Nr 4
do Uchwały Nr III/23/2024
Rady Powiatu Grójeckiego
z dnia 07 czerwca 2024 r
zmieniającej uchwałę budżetową na 2024 rok  </oddHeader>
  </headerFooter>
  <rowBreaks count="5" manualBreakCount="5">
    <brk id="26" max="6" man="1"/>
    <brk id="52" max="6" man="1"/>
    <brk id="83" max="6" man="1"/>
    <brk id="113" max="6" man="1"/>
    <brk id="1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4</vt:lpstr>
      <vt:lpstr>'zał.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Kępka</dc:creator>
  <cp:lastModifiedBy>Witold Kępka</cp:lastModifiedBy>
  <cp:lastPrinted>2024-06-06T10:03:02Z</cp:lastPrinted>
  <dcterms:created xsi:type="dcterms:W3CDTF">2017-12-29T08:15:03Z</dcterms:created>
  <dcterms:modified xsi:type="dcterms:W3CDTF">2024-06-07T07:08:58Z</dcterms:modified>
</cp:coreProperties>
</file>